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0" windowHeight="11640" activeTab="0"/>
  </bookViews>
  <sheets>
    <sheet name="Üzleti Megoldás díj Tájékoztató" sheetId="1" r:id="rId1"/>
    <sheet name="Alapadatok" sheetId="2" r:id="rId2"/>
    <sheet name="ÜZLETI MEGOLDÁS összefoglalása" sheetId="3" r:id="rId3"/>
    <sheet name="Megvalósítás folyamata" sheetId="4" r:id="rId4"/>
    <sheet name="Szokásos üzletmeneten túl" sheetId="5" r:id="rId5"/>
    <sheet name="Eredmények, hatás" sheetId="6" r:id="rId6"/>
    <sheet name="Célok" sheetId="7" state="hidden" r:id="rId7"/>
    <sheet name="ÉLELEMEZÉS" sheetId="8" r:id="rId8"/>
    <sheet name="FENNTARTHATÓ ÉLETMÓD" sheetId="9" r:id="rId9"/>
    <sheet name="FOGLALKOZTATÁS" sheetId="10" r:id="rId10"/>
    <sheet name="KLÍMAVÁLTOZÁS" sheetId="11" r:id="rId11"/>
    <sheet name="VÍZ" sheetId="12" r:id="rId12"/>
    <sheet name="Munka1" sheetId="13" state="hidden" r:id="rId13"/>
    <sheet name="Munka3" sheetId="14" state="hidden" r:id="rId14"/>
  </sheets>
  <definedNames>
    <definedName name="élelemezés" localSheetId="2">'Célok'!$B$3:$B$7</definedName>
    <definedName name="élelmezés">'Célok'!$B$2:$B$7</definedName>
    <definedName name="eletmod" localSheetId="2">'Célok'!$D$2:$D$7</definedName>
    <definedName name="foglalkoztatas">'Célok'!$B$8:$B$13</definedName>
    <definedName name="Fókuszterületek" localSheetId="5">'Munka1'!$A$3:$A$7</definedName>
    <definedName name="Fókuszterületek" localSheetId="2">'Munka1'!$A$3:$A$7</definedName>
    <definedName name="indikator">'Munka1'!$D$1:$D$6</definedName>
    <definedName name="klima">'Célok'!$D$8:$D$13</definedName>
    <definedName name="_xlnm.Print_Area" localSheetId="1">'Alapadatok'!$C$1:$M$50</definedName>
    <definedName name="_xlnm.Print_Area" localSheetId="5">'Eredmények, hatás'!$B$1:$O$83</definedName>
    <definedName name="_xlnm.Print_Area" localSheetId="3">'Megvalósítás folyamata'!$B$1:$O$74</definedName>
    <definedName name="_xlnm.Print_Area" localSheetId="4">'Szokásos üzletmeneten túl'!$B$1:$O$50</definedName>
    <definedName name="_xlnm.Print_Area" localSheetId="0">'Üzleti Megoldás díj Tájékoztató'!$B$1:$P$83</definedName>
    <definedName name="_xlnm.Print_Area" localSheetId="2">'ÜZLETI MEGOLDÁS összefoglalása'!$B$1:$M$172</definedName>
    <definedName name="pipa">'Munka1'!$A$10:$A$11</definedName>
    <definedName name="pont">'Munka1'!$A$20:$A$22</definedName>
    <definedName name="SDG">'Munka1'!$J$3:$J$19</definedName>
    <definedName name="Területek">'Munka1'!$A$2:$A$7</definedName>
    <definedName name="viz">'Célok'!$B$14:$B$17</definedName>
    <definedName name="zsüri">'Munka1'!$A$14:$A$18</definedName>
  </definedNames>
  <calcPr fullCalcOnLoad="1"/>
</workbook>
</file>

<file path=xl/sharedStrings.xml><?xml version="1.0" encoding="utf-8"?>
<sst xmlns="http://schemas.openxmlformats.org/spreadsheetml/2006/main" count="898" uniqueCount="494">
  <si>
    <t>Pályázati űrlap</t>
  </si>
  <si>
    <t xml:space="preserve">      </t>
  </si>
  <si>
    <t>A cég neve:</t>
  </si>
  <si>
    <t>50 fő alatt</t>
  </si>
  <si>
    <t>50-249 fő</t>
  </si>
  <si>
    <t>250 vagy ennél több fő</t>
  </si>
  <si>
    <t>Eredmények, hatás</t>
  </si>
  <si>
    <t>A cég székhelye:</t>
  </si>
  <si>
    <t>nemzetközi - nemzetközi szinten működő vállalatoknak minősülnek egyrészt a multinacionális cégek helyi leányvállalatai, illetve azon magyar cégek, melyeknek külföldön is vannak leányvállalatai</t>
  </si>
  <si>
    <t>országos - kizárólag Magyarországon működik</t>
  </si>
  <si>
    <t>Maximum karakter:</t>
  </si>
  <si>
    <t>Még felhasználható karakter:</t>
  </si>
  <si>
    <t xml:space="preserve"> </t>
  </si>
  <si>
    <t>Kapcsolattartó neve, beosztása:</t>
  </si>
  <si>
    <t>Kapcsolattartó telefonszáma:</t>
  </si>
  <si>
    <t>Kapcsolattartó e-mail címe:</t>
  </si>
  <si>
    <t>Alapadatok</t>
  </si>
  <si>
    <t>Határidők:</t>
  </si>
  <si>
    <t>Kérjük, válaszolja meg az alábbi kérdések segítségével, hogy mi teszi innovatívvá a programot. (Kérdésenként meghatározott számú karakter beírására van lehetőség, az Enter lenyomásával ellenőrizheti a még felhasználható karakterek számát, cellán belüli új sor kezdéséhez használja az ALT+Enter billentyűkombinációt)</t>
  </si>
  <si>
    <t>Elért pontszám:</t>
  </si>
  <si>
    <t>Megjegyzés:</t>
  </si>
  <si>
    <t>Számlázási név:</t>
  </si>
  <si>
    <t>Számlázási cím:</t>
  </si>
  <si>
    <t>Magyarországi Üzleti Tanács a Fenntartható Fejlődésért</t>
  </si>
  <si>
    <t>BCSDH</t>
  </si>
  <si>
    <t>Fenntartható Jövőért Díj 2017</t>
  </si>
  <si>
    <t>Az Üzleti Megoldás Díj elbírálásának szempontjai:</t>
  </si>
  <si>
    <t>SZEMPONT</t>
  </si>
  <si>
    <t>Hatásos</t>
  </si>
  <si>
    <t>Adaptálható</t>
  </si>
  <si>
    <t>Mérhető</t>
  </si>
  <si>
    <t>Kapcsolódik az üzlethez</t>
  </si>
  <si>
    <t>Túlmutat a „szokásos” üzletmeneten”</t>
  </si>
  <si>
    <t>Működtethető és előremutató</t>
  </si>
  <si>
    <t>ELLENŐRZŐ KÉRDÉSEK</t>
  </si>
  <si>
    <t xml:space="preserve">Az adott üzleti megoldás… </t>
  </si>
  <si>
    <t>...lényegesen, releváns módon hozzájárul az Action 2020 Magyarország program keretében meghatározott célok valamelyikéhez?</t>
  </si>
  <si>
    <t>...megvalósításához szükséges erőforrások és felhatalmazások rendelkezésre állnak? A megoldás ösztönzi a vállalatot illetve érintettjeit további fejlődésre?</t>
  </si>
  <si>
    <t>A zsűri tagjai:</t>
  </si>
  <si>
    <t>Élelmezés</t>
  </si>
  <si>
    <t>Fenntartható életmód</t>
  </si>
  <si>
    <t>É3 A megfelelő munkakörülmények biztosítása, valamint a környezeti terhelés csökkentése a teljes értékláncon keresztül</t>
  </si>
  <si>
    <t>Foglalkoztatás</t>
  </si>
  <si>
    <t>Klímaváltozás</t>
  </si>
  <si>
    <t>F1 Az alapvető életkörülményeket biztosító jövedelmi viszonyok megteremtése minden munkavállalónak</t>
  </si>
  <si>
    <t>F2 A megfelelő szakmák, végzettségek és készségek elsajátításának támogatása annak érdekében, hogy hatékony legyen az oktatásból a foglalkoztatásba való átmenet</t>
  </si>
  <si>
    <t>F5 A nők vezetői szerepvállalásának ösztönzése, az üzleti szektor döntéshozó testületeiben a sokszínűség növelése, a női vállalati közép- és felsővezetők arányának 20%-ra növelése</t>
  </si>
  <si>
    <t>Víz</t>
  </si>
  <si>
    <t>V1 A vízelosztás és -használat hatékonyságának javítása</t>
  </si>
  <si>
    <t>CÉLOK!A1</t>
  </si>
  <si>
    <t>É1 Fenntartható gazdálkodásból származó alapanyagok</t>
  </si>
  <si>
    <t>FÉ1 Megfizethető fenntartható termékek és szolgáltatások</t>
  </si>
  <si>
    <t>É2 Élelmiszerhulladék csökkentése</t>
  </si>
  <si>
    <t>FÉ2  Fogyasztási cikkek környezeti hatások csökkentése</t>
  </si>
  <si>
    <t>É3 Megfelelő munkakörülmények és környezetterhelés csökkentése az értékláncban</t>
  </si>
  <si>
    <t>FÉ3 Kiegyensúlyozott életmód</t>
  </si>
  <si>
    <t>É4  Kiegyensúlyozott táplálkozást támogató termékek és információk</t>
  </si>
  <si>
    <t>FÉ4 Fogyasztói információk és szemléletformálás a fenntartható fogyasztás ösztönzésére</t>
  </si>
  <si>
    <t>É5 Gyermekéhezés megszüntetése</t>
  </si>
  <si>
    <t>F1 Méltányos bérezés</t>
  </si>
  <si>
    <t>K1  Klímaváltozásból eredő kockázatok kezelése</t>
  </si>
  <si>
    <t>F2 Megfelelő szakmák és végzettségek</t>
  </si>
  <si>
    <t>K2 Áttérés az alacsony karbonfelhasználású gazdaságra</t>
  </si>
  <si>
    <t>F4 Hátrányos helyzetűek foglalkoztatása</t>
  </si>
  <si>
    <t>K3  Egy főre vetített ÜHG-kibocsátás csökkentése</t>
  </si>
  <si>
    <t>F5 Női vezetők</t>
  </si>
  <si>
    <t xml:space="preserve">V1 Hatékony vízelosztás és -használat </t>
  </si>
  <si>
    <t>V2 A felszíni és felszín alatti vizek minőségének védelme (talajhasználat, szennyvíz)</t>
  </si>
  <si>
    <t>V3 A vízhasznosság javítása, alkalmazkodás a vízviszonyokhoz és időjárási körülményekhez</t>
  </si>
  <si>
    <t>Action 2020 Magyarország - CÉLOK</t>
  </si>
  <si>
    <t>ÉLELMEZÉS</t>
  </si>
  <si>
    <t>É1 A fenntartható gazdálkodásból származó alapanyagok arányának növelése; a helyi beszállítók, az élelmiszer-előállítók és kereskedelmi láncok együttműköédésének erősítése, értékteremtő és helyi erőforrásokra építő regionális élelmiszerrendszerek fejlesztése</t>
  </si>
  <si>
    <t>FENNTARTHATÓ ÉLETMÓD</t>
  </si>
  <si>
    <t>FÉ1 A fenntartható termékek és szolgáltatok megfelelő választékának biztosítása, ami elérhető és megfizethető a lakosság többsége számára, s ezáltal a fenntartható fogyasztói magatartás elterjedésének ösztönzése</t>
  </si>
  <si>
    <t>É2 Az élelmiszerhulladék jelentős csökkentése</t>
  </si>
  <si>
    <t>FÉ2 A bölcsőtől a sírig elv alapján a fogyasztás lábnyomának csökkentése a környezeti hatások mérése és csökkentése révén</t>
  </si>
  <si>
    <t>FÉ3 A megelőző szemlélet népszerűsítésével és az egészséges életmódot támogató megoldásokkal a kiegyensúlyozott életmód a jóllét ösztönzése</t>
  </si>
  <si>
    <t>É4 A kiegyensúlyozott táplálkozást és életmódot szolgáló és ösztönző élelmiszerek széles választékának, alternatváknak és a kapcsolódó információknak a biztosítása és népszerűsítése</t>
  </si>
  <si>
    <t>FÉ4 A fogyasztók felhatalmazásával a fenntartható termékek és szolgáltatások iránti kereslet növelése a megbízható, elérhető, érthető és felhasználóbarát fogyasztói információk, kommunikáció és szemléletformálás révén.</t>
  </si>
  <si>
    <t>É5 A gyermekéhezés és alultápláltság megszüntetése</t>
  </si>
  <si>
    <t>FOGLALKOZTATÁS</t>
  </si>
  <si>
    <t>KLÍMAVÁLTOZÁS</t>
  </si>
  <si>
    <t>K1 Klímaváltozásból eredő kockázatok kezelése, rugalmas alkalmazkodás kialakítása monitoring, oktatás és kommunikáció, továbbá új technológiai és üzleti modell fejlesztések révén.</t>
  </si>
  <si>
    <t>K2 Áttérés az alacson karbonfelhasználású gazdaságra az energiatakarékosság, ipari energiahatékonyság, tiszta környezetkímélő technológiák és a termékek és szolgáltatások életcilus-alapú fejlesztése révén</t>
  </si>
  <si>
    <t>F3 Az élethosszig tartó tanulás és a felnőtt képzésben való részvétel ösztönzése, a gyorsan változó környezethez való alkalmazkodás és a rugalmasság készségeinek, valamint a vezetői készségek fejlesztése.</t>
  </si>
  <si>
    <t xml:space="preserve">F4 A hátrányos helyzetűek teljes értékláncra kiterjedő integrált foglalkoztatásának növelése a népességben betölött arányukat megcélozva, különös tekintettel a fiatalokra és kisebbségekre. </t>
  </si>
  <si>
    <t>K3 Az egy főre vetített üvegházhatású gázkibocsátás csökkentése kílmabartá közlekedés és épületek révén, valamint a megújuló energia arányának 15%-ra növelése a bruttó végső energiaflehasználásban.</t>
  </si>
  <si>
    <t>VÍZ</t>
  </si>
  <si>
    <t>CSATLAKOZZON! VALÓSÍTSA MEG! BEFOLYÁSOLJON!</t>
  </si>
  <si>
    <t>V2 A felszíni és felszín alatti vizetk minőségének védelme, a talajhasználat javítása és a megfelelő szennyvízkezelés és kibocsátások csökkentése révén</t>
  </si>
  <si>
    <t>V3 A vízhasznosság javítása, a vízellátás biztosítása érdekében alkalmazkodás a vízviszonyokhoz és a folyamatosan változó időjárási körülményekhez</t>
  </si>
  <si>
    <t>INDIKÁTOR, MUTATÓ</t>
  </si>
  <si>
    <t>Iránymutatás, kritériumok, leírás</t>
  </si>
  <si>
    <t>Indikátor neve</t>
  </si>
  <si>
    <t>Tartalma, leírás</t>
  </si>
  <si>
    <t>Mérték-egység</t>
  </si>
  <si>
    <t>Indikátor szintje</t>
  </si>
  <si>
    <t>Kapcsolódó célok</t>
  </si>
  <si>
    <t>Indikátor jellege</t>
  </si>
  <si>
    <t>ajánlott
előremutató
lehetséges</t>
  </si>
  <si>
    <t>iparági
iparágfüggetlen</t>
  </si>
  <si>
    <t>Élelmiszeripari alapanyagok megzőgazdasági forrás mix</t>
  </si>
  <si>
    <t>A mezőgazdasági termelés sokszínűségének fenntartása, a kevésbé intenzív technológiákból származó alapanyagok arányának növelése az élelmiszerekben és táplálkozásban. Ennek mérése és folyamatos javítása közös cél.</t>
  </si>
  <si>
    <t>%</t>
  </si>
  <si>
    <t>ajánlott</t>
  </si>
  <si>
    <t>É1</t>
  </si>
  <si>
    <t>iparági</t>
  </si>
  <si>
    <t>Élelmiszerhulladék audit és intézkedési terv</t>
  </si>
  <si>
    <t>Az élelmiszerfelesleg, -veszteség, -hulladék, állati eredetű melléktermék mennyiségének rendszeres monitoringja, mérése a teljes ellátási láncban (a fogyasztónál keletkezőt nem ide véve, lásd másik mutató). A keletkező veszteség okainak feltárása, cselekvési terv készítése, jó gyakorlatok bemutatása, terjesztése.</t>
  </si>
  <si>
    <t>kvalitatív</t>
  </si>
  <si>
    <t>É2</t>
  </si>
  <si>
    <t>iparágfüggetlen</t>
  </si>
  <si>
    <t>Élelmiszerhulladék csökkentés</t>
  </si>
  <si>
    <t>A vállalati folyamatok mellett a teljes értéklánc során, a fogyasztóknál keletkezett hulladék csökkentését szolgáló üzleti megoldások révén elért hulladékcsökkentés mértéke</t>
  </si>
  <si>
    <t>tonna</t>
  </si>
  <si>
    <t>Élelmiszerhulladék hasznosítás</t>
  </si>
  <si>
    <t>Az élelmiszerfeleslegek és -hulladékok hasznosítási aránya az élelmiszerhulladék piramis prioritási szintjeinek megfelelően - adományozás, takarmányozás, komposztálás, bioüzemanyag, hulladékelhelyezés -
(és ennek minél fenntarthatóbb célú irányú fejlesztése).</t>
  </si>
  <si>
    <t>Nyilvános élelmiszerhulladék adatok</t>
  </si>
  <si>
    <t>A keletkező élelmiszerjellegű hulladék adatok nyilvánossá tétele a társadalmi párbeszéd és a társadalmilag hasznos megoldások létrejötte érdekében</t>
  </si>
  <si>
    <t>Átadási pontok az élelmezés-értékláncban</t>
  </si>
  <si>
    <t>Az élelmezéssel kapcsolatos értékláncban az átadási pontok számával növekszik az élelmiszerhulladék mennyisége, ezért cél ezen átadási pontok számának csökkentése, az adott pontokon az fenntarthatósági együttműködések és közös fejlesztések kialakítása.</t>
  </si>
  <si>
    <t>É2 és É3</t>
  </si>
  <si>
    <t>Élelmiszertermék ökológiai lábnyoma</t>
  </si>
  <si>
    <t>Az adott élelmiszer ökológiai lábnyomának csökkentése, ezáltal a jelentős környezeti hatások javítása. Adott termék/kCal ökolábnyoma, vízlábnyoma, karbonlábnyoma és ezek javítása.</t>
  </si>
  <si>
    <t>lábnyom</t>
  </si>
  <si>
    <t>lehetséges</t>
  </si>
  <si>
    <t>É3</t>
  </si>
  <si>
    <t>Kiegyensúlyozott táplálkozást támogató termékek</t>
  </si>
  <si>
    <t>Mekkora a kiegyensúlyozott táplálkozást támogató termékek aránya a portfólióban? Milyen kritériumrendszer alapján határozzák meg, melyek tartoznak ide? Publikus-e ezen kritériumrendszer a társadalmi párbeszéd céljából?</t>
  </si>
  <si>
    <t>% és kvalitatív</t>
  </si>
  <si>
    <t>É4</t>
  </si>
  <si>
    <t>Kiegyensúlyozott táplálkozás</t>
  </si>
  <si>
    <t>A kiegyensúlyozott táplálkozást szolgáló szemlélet- és magatartásformáló kampányok, programok, akciók, képzések elengedhetetlenek a fogyasztó befolyásolása céljából. Az elért létszám mellett a program rendszeressége és hatásmérése is fontos.</t>
  </si>
  <si>
    <t>fő
%</t>
  </si>
  <si>
    <t>Fogyasztói elérés</t>
  </si>
  <si>
    <t>A kiegyensúlyozott táplálkozást lehetővé tévő termékek a fogyasztók milyen köréhez és szegmenséhez érnek el. Fontos, hogy a fenntartható termékek ne csak prémium szegmensben legyenek elérhetőek, hanem "tömegtermékké" váljanak.</t>
  </si>
  <si>
    <t>piaci rész
piaci átlagár %</t>
  </si>
  <si>
    <t>előremutató</t>
  </si>
  <si>
    <t xml:space="preserve">Élelmiszerkultúra </t>
  </si>
  <si>
    <t>Az fenntarthatósági szempontokat is figyelembe vevő élelmiszerkultúrát erősítése, fejlesztő kampányok és programok nem csak a fogyasztókat befolyásolják kedvezően, hanem gazdasági jelentősége is fontos. Az elért létszám mellett a program rendszeressége és hatásmérése is fontos.</t>
  </si>
  <si>
    <t>É4 és É1</t>
  </si>
  <si>
    <t>Felelős marketing</t>
  </si>
  <si>
    <t>Az élelmiszertermékekhez kapcsolódó fogyasztói kommunikációban előremutató iparági vagy általános önszabályozás, felelős iránymutatások gyakorlati alkalmazása, felelős reklámozás</t>
  </si>
  <si>
    <t>É4 és FÉ4</t>
  </si>
  <si>
    <t>Gyermekéhezés csökkentése</t>
  </si>
  <si>
    <t>Az éhező és/vagy alultáplált gyermekek kiegyensúlyozott táplálkozását lehetővé tévő akciók szüksészerűek. Kihívás az egyszeri adományozás helyett/mellett a fenntartható megoldások kifejlesztése, bevezetése.</t>
  </si>
  <si>
    <t>kCal/fő</t>
  </si>
  <si>
    <t>É5</t>
  </si>
  <si>
    <t>Fenntartható termékek és szolgáltatások</t>
  </si>
  <si>
    <t>Azon nyilvánosan is elérhető / érintetti diskurzuson alapuló kritériumrendszer, ami alapján a vállalat a fenntartható termékek és szolgáltatáso körét meghatározza. A fenntartható termékek/szolgáltatások aránya a teljes portfólióban (árbevétel arányában összesen és fogyasztói szegmensenként pl. prémium vs. tömegtermék, piaci részesedés)</t>
  </si>
  <si>
    <t>kvalitatív és %</t>
  </si>
  <si>
    <t>FÉ1</t>
  </si>
  <si>
    <t>Dematerializáció</t>
  </si>
  <si>
    <t>A növekedési célkitűzések milyen aránya származik materiális alapú tevékenységből, mennyiségi fogyasztási növekedési célokból / Dematerializációt szolgáló üzleti modellek száma, aránya</t>
  </si>
  <si>
    <t>Birtoklásmentesítés</t>
  </si>
  <si>
    <t>Az árbevétel milyen aránya származik nem tulajdonlás/birtoklás alapú tevékenységből</t>
  </si>
  <si>
    <t>FÉ1 és FÉ2</t>
  </si>
  <si>
    <t>Fenntartható termékcsomagolás</t>
  </si>
  <si>
    <t xml:space="preserve">A termékek csomagolását fenntarthatóbbá tenni: előrecsomagolt termékek arányának csökkentése / lebomló csomagolóanyagok aránya / újrahasználható csomagolás alkalmazása / újrahasznosítás megvalósítása </t>
  </si>
  <si>
    <t>FÉ2</t>
  </si>
  <si>
    <t>Fogyasztás környezeti hatása</t>
  </si>
  <si>
    <t>A termékek fogyasztása során jelentkező illetve szolgáltatások igénybevételéhez  közvetlenül kapcsolódó környezeti terhelés, kibocsátások (pl. hulladék, erőforrásigény, területhasználat, poremisszió stb.)</t>
  </si>
  <si>
    <t>CO2
víz
MJ
PMT10
m2
stb.</t>
  </si>
  <si>
    <t>Helyi források aránya</t>
  </si>
  <si>
    <t xml:space="preserve">Helyi származás/forrás aránya (i) az alapanyagokban (ii) termékekben és szolgáltatásokban (ii) alvállalkozókban és beszállítókban (iii) foglalkoztatottak között </t>
  </si>
  <si>
    <t>Termékek/Szolgál-tatások lábnyoma</t>
  </si>
  <si>
    <t>A termékek és szolgáltatások ökológiai lábnyoma (vagy a fenntarthatóság egyes kiemelt területeire vetített lábnyoma, pl. karbonlábnyom, vízlábnyom)</t>
  </si>
  <si>
    <t>Termékek erőforrás intenzitása</t>
  </si>
  <si>
    <t>A termékek erőforrásigénye, - intenzitása (és ezen belül az újrahasznosított nyersanyagok és megújuló energia aránya)</t>
  </si>
  <si>
    <t>Termékinformáció</t>
  </si>
  <si>
    <t>Publikusan elérhető fogyasztói információ a termékekben a hozzáadott anyagok és/vagy alkalmazott károsanyagok fajtája és aránya</t>
  </si>
  <si>
    <t>Termékélettartam</t>
  </si>
  <si>
    <t>A termékek tervezett élettartamának hossza, vállalt garancia hossza, javítható részek aránya a termékben</t>
  </si>
  <si>
    <t>év</t>
  </si>
  <si>
    <t>FÉ2 és FÉ1 és FÉ4</t>
  </si>
  <si>
    <t>Egészségprevenció</t>
  </si>
  <si>
    <t>A kiegyensúlyozott, egészséges életmódra ösztönző kampányok és kommunikáció, programok (szemléletformálás a megelőző hozzáállás érdekében, magatartásváltozás, hatásmérés)</t>
  </si>
  <si>
    <t>FÉ3</t>
  </si>
  <si>
    <t>Fenntartható életmód népszerűsítése</t>
  </si>
  <si>
    <t>A fenntartható életmódot népszerűsítő kampányok, kommunikáció 
Kimondottan a munkavállalók számára elérhetővé tett / fejlesztett fenntartható fejlődés tematikájú (esetleg kimondottan az Action2020 prioritásokhoz és célokhoz kapcsolódó) szemlélet- és magatartásformáló programok, képzések és azok hatása</t>
  </si>
  <si>
    <t>Ft / árbevétel
reach
rating</t>
  </si>
  <si>
    <t>FÉ4 és FÉ3</t>
  </si>
  <si>
    <t>Iparági és egyéb reklámönszabályozás alkalmazása (reklám, marketing, értékesítés); etikus és felelős marketing megvalósítása (pl. szexista, sztereotíp marketing; nem fenntartható fogyasztás ösztönzése, megtévesztés stb. elkerülése)</t>
  </si>
  <si>
    <t>FÉ4</t>
  </si>
  <si>
    <t>Munkavállalók fenntartható életmódja</t>
  </si>
  <si>
    <t>A munkavállalók körében a fenntartható életmód és fogyasztás ösztönzése, fenntartható munkavállalói közösségek létrejöttének ösztönzése, szemléletformálás, hatásmérés</t>
  </si>
  <si>
    <t>Fogyasztói tudatosság</t>
  </si>
  <si>
    <t xml:space="preserve">A fogyasztói/vásárlói tudatosság és fenntarthatósági aspektusának mérése; a fenntartható fogyasztás/életmód akadályainak feltárása, megértése (érzékenység, magatartás, vásárlói/fogyasztói döntéshozatal, szokások) a vállalat saját tevékenysége, termékei/szolgáltatásainak hatásait kutatva, mérve, elemezve. </t>
  </si>
  <si>
    <t>Új munkahelyek</t>
  </si>
  <si>
    <t>Új munkahelyek száma adott évben a vállalat közvetlen alkalmazotti körében és az értékláncban a vállalatnak köszönhetően (újonnan létesített és megszüntetett munkahelyek különbözeteként)</t>
  </si>
  <si>
    <t>db</t>
  </si>
  <si>
    <t>F</t>
  </si>
  <si>
    <t>Méltányos bér</t>
  </si>
  <si>
    <t>A legalacsonyabb bérrel rendelkező személy jövedelmének mértéke méltányos, ami lehetővé teszi az alapvető életkörülmények biztosítását - ennek meghatározási módszertana, összege vállalati szintű elv/politika mentén kerül meghatározásra (ehhez háttéranyagként: http://mek.oszk.hu/06400/06412/06412.pdf)</t>
  </si>
  <si>
    <t>Ft</t>
  </si>
  <si>
    <t>F1</t>
  </si>
  <si>
    <t>Méltányos bérezési rendszer</t>
  </si>
  <si>
    <t>Legalacsonyabban bér mértéke / Hány % foglalkoztatott a minimálbéren és az ő nemi megoszlásuk / Hány % foglalk. a nemzeti átlagbéren? / Hány % foglalkoztatott van fölötte? / Legalacsonyabban és legjobban fizetett munkavállaló közötti különbség / Legmagasabb fizetéseknél a nemi megoszlás / Búnuszokban és végkielégítésben a nemek közötti különbség / Béren kívüli alapszükségleteket biztosító juttatások aránya – egészségügyi, nyugdíj, prevenció, öngondoskodás, lakhatási – „fenntartható cafeteria” aránya / Fiatal pályakezdők jövedelembeállási szintje / Nemek közötti és életkor szerinti megoszlás, bérkülönbségek mérése, monitorozása / Bérelt és közvetlenül foglalkoztatott alkalmazottak aránya és juttatási rendszerük méltányossága / Átlátható, egységes bónusz, fizetésemelés és előléptetés rendszer</t>
  </si>
  <si>
    <t>Ft és % és kvalitatív</t>
  </si>
  <si>
    <t>Oktatásban való részvétel</t>
  </si>
  <si>
    <t>Oktatásban (közép- és felsőoktatásban, szakképzésben) való hatékony és hatásos részvétel annak érdekében, hogy a munkaerőpiaci kereslet-kínálat jobban illeszkedni tudjon tudás/ismeretek és készségek/kompetenciák szintjén is, továbbá, hogy a fiatalok foglalkozatásának esélyeit javítsuk</t>
  </si>
  <si>
    <t>fő</t>
  </si>
  <si>
    <t>F2</t>
  </si>
  <si>
    <t>Toborzási idő</t>
  </si>
  <si>
    <t>Az átlagos toborzási idő, pozíció betöltési idő hossza a kritikus területeken</t>
  </si>
  <si>
    <t>nap</t>
  </si>
  <si>
    <t>Gyakornokok</t>
  </si>
  <si>
    <t>A gyakornokok száma és megtartási, beválási arányuk</t>
  </si>
  <si>
    <t>fő és %</t>
  </si>
  <si>
    <t>F2 és F4</t>
  </si>
  <si>
    <t>Vezetőképzés</t>
  </si>
  <si>
    <t xml:space="preserve">Vezetői képzésen résztvevő vezetők aránya (nem szakmai, inkább kompetencia alapú pl. leadership, fenntarthatósági, problémamegoldó stb.) </t>
  </si>
  <si>
    <t>F3 és F5</t>
  </si>
  <si>
    <t>Idő a tanulásra</t>
  </si>
  <si>
    <t>A munkavállalók számára biztosított munkanapok száma képzésre, fejlesztésre (vállalati, nyílt képzések, felsőoktatásban való részvétel, önképzés stb.)</t>
  </si>
  <si>
    <t>F3</t>
  </si>
  <si>
    <t>Képzés és fejlesztés</t>
  </si>
  <si>
    <t>A vállalat által finanszírozott képzések és fejlesztések, amelyeket munkavállalóinak rendelkezésére bocsát, elérhetővé tesz (tematikus bontásban, nyelvi képzések, szakképzések, készségfejlesztések, vezetőképzések stb.)</t>
  </si>
  <si>
    <t>Ft / fő</t>
  </si>
  <si>
    <t>Fenntarthatósági kompetenciák</t>
  </si>
  <si>
    <t>A kompetenciamérésekbe fenntarthatóság számára fontos kompetenciák integrálása és a kompetenciaprofilban való változás mérése (pl. leadership, egyéni felelősségvállalás, tervezés, problémamegoldás stb.)</t>
  </si>
  <si>
    <t>kval</t>
  </si>
  <si>
    <t>Önként képzésre jelentkezők</t>
  </si>
  <si>
    <t>A képzési, fejlesztési programokra önkéntesen jelentkezők száma, aránya</t>
  </si>
  <si>
    <t>Részvételi kultúra</t>
  </si>
  <si>
    <t xml:space="preserve">A munkavállalók bevonása a döntéshozatali folyamatokba, valódi részvétel alapúság megvalósítása. Ezáltal egyrészt az igényeikhez igazított vállalati fejlődés és egyéni felelősség növelése. Nem csak vállalati, de fogyasztói, termékre vonatkozó fejlesztésekre is vonatkozik. </t>
  </si>
  <si>
    <t>Hátrányos helyzetűek foglalkoztatása</t>
  </si>
  <si>
    <t>A vállalat azonosítja, hogy közvetlen és közvetett alkalmazottai körében ki számít hátrányos helyzetűnek. A hátrányos helyzetűek (pl. pályakezdők, fogyatékos emberek, kisebbségi származásúak, idősek, kisgyermekes nők, gyermeküket egyedül nevelő szülők, más szexuális orientáltságúak, alacsony iskolai végzettségűek stb.) aránya a foglalkoztatottak körében, közvetlen alkalmazottak és a teljes értékláncra is vonatkoztatva / az azonosított hátrányos helyzetű csoportokon belül a nemi megoszlás külön vizsgálata</t>
  </si>
  <si>
    <t>F4</t>
  </si>
  <si>
    <t>Diverzitás szemlélet</t>
  </si>
  <si>
    <t>A sokszínűséget, diverzitást szolgáló szemléletformáló, érzékenyítő, integráló programok mennyisége, minősége, hatása, az elért létszám, és azok aránya a teljes foglalkoztatottak számához képest</t>
  </si>
  <si>
    <t>db, kvalitatív
fő
%</t>
  </si>
  <si>
    <t>Ösztöndíj programok</t>
  </si>
  <si>
    <t>A kisebbségeket és fokozottan hátrányos helyzetűeket célzó, foglalkoztatásukat és annak esélyeit növelő képzési programokat támogató ösztöndíjprogramok, gyakornoki programok</t>
  </si>
  <si>
    <t>Hátrányos helyzetűek esélyjavítása</t>
  </si>
  <si>
    <t>A fenti/lenti mutatók és a vállalatnál alkalmazott HR-mutatók (pl. képzési órák, előléptetések stb.) hátrányos csoportokra vonatkozó bontásban való elemzése, beavatkozási pontok azonosítása és intézkedési terv megfogalmazása.</t>
  </si>
  <si>
    <t>Női vezetők aránya</t>
  </si>
  <si>
    <t>A női vezetők aránya a különböző vezetői szinteken, összehasonlítva a teljes munkavállalói körben képviselt arányukkal illetve külső benchmarkkal</t>
  </si>
  <si>
    <t>F5</t>
  </si>
  <si>
    <t>Női esélyegyenlőség</t>
  </si>
  <si>
    <t>A fenti/lenti mutatók és a vállalatnál alkalmazott HR-mutatók (pl. képzési órák, előléptetések stb.) nemek szerinti bontásban való elemzése, beavatkozási pontok azonosítása és intézkedési terv megfogalmazása.</t>
  </si>
  <si>
    <t>Túlmunka</t>
  </si>
  <si>
    <t>A valós túlórák aránya és a kifizetések aránya</t>
  </si>
  <si>
    <t>óra, %
kvalitatív</t>
  </si>
  <si>
    <t>Munkahelyi stressz</t>
  </si>
  <si>
    <t>A munkahelyi, munkavégzéssel kapcsolatos stressz azonosítása, mérése és javítása, lehetőség szerint objektivitásra törekvő módszertan és/vagy külső független fél által; a csökkentését szolgáló programok számra és minősége, hatása, az elért létszám és azon aránya az érintettekhez képest</t>
  </si>
  <si>
    <t>kvalitatív
fő, %</t>
  </si>
  <si>
    <t>Munkavállalói egészség</t>
  </si>
  <si>
    <t>A munkavállalók betegségével összefüggő kiesett napok száma (betegszabadság és táppénz) és benchmark annak elemzése céljából, hogy a munkavállalók egészségi szintje megfelelő, prevenciós beavatkozás szükséges-e</t>
  </si>
  <si>
    <t>Fluktuáció</t>
  </si>
  <si>
    <t xml:space="preserve">A fluktuáció mértéke, annak tendenciája, okainak feltárása és az alapján fenntartható intézkedési terv az üzleti stratégiához is illeszkedőnek. A fluktuáció mögött álló indokok közül a munkahelyi stressz, méltányos bánásmód és diszkrimináció okok kiemelt kezelése. Kritikus területeken kiemelt kezelése a mutatónak. </t>
  </si>
  <si>
    <t>Diszkrimináció mentes foglalkoztatás</t>
  </si>
  <si>
    <t>A diszkrimináció mentesség valódi megvalósulása és az ezt szolgáló intézkedések (pl. vállalatirányítási eszközök alkalmazása, kultúra formálás, vezető és munkavállói képzés) mennyisége, minősége és hatásossága objektivitáson alapuló monitorozás révén - ennek kiterjesztése a beszállítói láncba</t>
  </si>
  <si>
    <t>kvalitatás és esetszám</t>
  </si>
  <si>
    <t>F és F4</t>
  </si>
  <si>
    <t>Munka-magánélet egyensúlya</t>
  </si>
  <si>
    <t>A munkavállalói elégedettség a munka-magánélet egyensúlyra vonatkozóan, az ezirányú törekvések támogatása (pl. atipikus munkaformákkal) és ezek termelékenységre, eredményességre való hatásának mérése is</t>
  </si>
  <si>
    <t>F4 és F5 és FÉ3</t>
  </si>
  <si>
    <t>Karbonsemleges üzleti modell</t>
  </si>
  <si>
    <t>A klímaváltozásból eredő kockázatokat internalizáló üzleti modell kialakítása, fejlesztése</t>
  </si>
  <si>
    <t>K1</t>
  </si>
  <si>
    <t>iparági / iparágfüggetlen</t>
  </si>
  <si>
    <t>Zöld fal</t>
  </si>
  <si>
    <t>Zöld fal / tető aránya</t>
  </si>
  <si>
    <t>Biodiverzitás</t>
  </si>
  <si>
    <t xml:space="preserve">A vállalat által működtetett, befolyásolt földrajzi terület hány százalékán sikerült megőrizni vagy javítani a biodiverzitást, fajmegőrzést? </t>
  </si>
  <si>
    <t>Energiahatékonyság</t>
  </si>
  <si>
    <t>Az energiahatékonyság javítását szolgáló beruházások mértéke (aránya a teljes beruházások összegéhez és/vagy a környezetvédelmi célú beruházásokhoz viszonyítva) - amely következtében az adott munkafázis során felhasznált energia fajlagosan és/vagy abszolút értékben csökken</t>
  </si>
  <si>
    <t>K2</t>
  </si>
  <si>
    <t>Energiafelhasználás</t>
  </si>
  <si>
    <t xml:space="preserve">Az felhasznált energia mennyisége </t>
  </si>
  <si>
    <t>toe (vagy MJ)</t>
  </si>
  <si>
    <t>Energiafelhasználás forrásai</t>
  </si>
  <si>
    <t>A teljes energiafelhasználás megoszlása források szerint (fosszilis, alternatív, megújuló), cél a megújuló és alternatív irányába való fokozatos áttérés</t>
  </si>
  <si>
    <t>K2 és K3</t>
  </si>
  <si>
    <t>Szén-dioxid kibocsátás</t>
  </si>
  <si>
    <t>A vállalat (vagy üzletág / irodaház / termék / ügyfélre vetített) közvetlen CO2-kibocsátás egyenérték mértéke</t>
  </si>
  <si>
    <t>t</t>
  </si>
  <si>
    <t>Hulladék újrahasznosítás</t>
  </si>
  <si>
    <t>Hulladékmegelőzést eredményező tevékenységek, továbbá a keletkezett hulladék mennyisége és annak megoszlása aszerint, hogy hová kerül (lerakóra / égetőbe / újrahasználatra / újrahasznosításra)</t>
  </si>
  <si>
    <t>CO2 semlegesítés</t>
  </si>
  <si>
    <t>Az okozott közvetlen vagy közvetett CO2-kibocsátás kompenzálását szolgáló intézkedés által semlegesített CO2-kibocsátás</t>
  </si>
  <si>
    <t>Karbonlábnyom</t>
  </si>
  <si>
    <t>Karbonintenzitás, karbonlábnyom számítás vállalatra, üzletágra, termékre, irodára, beszállítói láncra stb. a közvetett CO2-kibocsátás internalizálásával (pl. kiszervezett szállítás is belekalkulálva)</t>
  </si>
  <si>
    <t>lábnyom (t)</t>
  </si>
  <si>
    <t>Fogyasztói CO2 kibocsátás</t>
  </si>
  <si>
    <t>Azon termékek/szolgáltatások aránya a portfólióban, amelyek a vevő/fogyasztó termékhasználat/szolgáltatás igénybevétel közbeni energiafelhasználását és/vagy CO2-kibocsátását csökkenti</t>
  </si>
  <si>
    <t>K3</t>
  </si>
  <si>
    <t>Vízfogyasztás</t>
  </si>
  <si>
    <t>A közvetlen vízfogyasztás mértéke abszolút értékben és fajlagosan (egy főre / termékre / m2-re / irodaházra vetítve - attól függően, hogy mely fajlagos viszonyítási alap releváns az adott vállalatnak).</t>
  </si>
  <si>
    <t>m3 és fajlagos m3</t>
  </si>
  <si>
    <t>V1</t>
  </si>
  <si>
    <t>Felhasznált víz forrása</t>
  </si>
  <si>
    <t>A felhasznált ivó- és ipari víz mennyisége és megoszlása forrás szerint (hálózatból, vízbázis közvetlen terheléssével, újrahasznosított forrásból, ismételt vízkivételből, csapatdékvíz).</t>
  </si>
  <si>
    <t xml:space="preserve"> %</t>
  </si>
  <si>
    <t>Vízlábnyom</t>
  </si>
  <si>
    <t>Vízlábnyom aboszolút értéke vállalatra nézve, amely tartalmazza a közvetlen és közvetett vízfogyasztást is, továbbá fajlagos vízlábnyom mutatók pl. üzletágra / termékre / ügyfélre vetített formában a közvetett vízfelhasználás internalizálásával</t>
  </si>
  <si>
    <t>lábnyom (m3 és fajlagos m3)</t>
  </si>
  <si>
    <t>Hálózati veszteség</t>
  </si>
  <si>
    <t>A vízfelhasználáshoz/vízszétosztáshoz kapcsolódó hálózati veszteség azonosítása és javítása, a hálózati vízveszteség mértéke a teljes vízhasználathoz viszonyítva</t>
  </si>
  <si>
    <t>m3
m3/hossz 
m3/idő
%</t>
  </si>
  <si>
    <t>iparágfüggetlen / iparági</t>
  </si>
  <si>
    <t>Frissvíz igény</t>
  </si>
  <si>
    <t xml:space="preserve">A teljes vízfogyasztás (vízigényen) az „újra hasznosított” (recirkuláció, ismételt) vízhasználattal csökkentett mennyisége (vízelhasználás), vagyis a frissvíz igény meghatározása és ennek aránya a teljes vízfogyasztáshoz (vízigényhez) viszonyítva. Ez megfelelően illusztrálja a vízforrást valóban terhelő vízfogyasztást. </t>
  </si>
  <si>
    <t>m3 és %</t>
  </si>
  <si>
    <t>Víz-energia nexus</t>
  </si>
  <si>
    <t xml:space="preserve">A vízfogyasztás/vízszállítás energiaigényességének meghatározása, vagyis a teljes vízhasználatnak fajlagos energia fogyasztásának meghatározása, mérése, fejlesztése, továbbá a vízhasználathoz köthető energia fogyasztás meghatározása (valamint a teljes energiafogyasztáson belüli arányának vizsgálata, illetve ezen belül a megújuló energia aránya és annak fejlesztése). 
Iparágspecifikusan további indikátorlehetőségek: Energiatermelés esetében az energiatermelés vízigényessége (pl. hűtővíz).  / A szennyvíztisztítás esetében annak vízigényessége. </t>
  </si>
  <si>
    <t>MJ/m3
m3/MJ
%</t>
  </si>
  <si>
    <t>Vízkészletet érintő vízigény</t>
  </si>
  <si>
    <t>A frissvíz igény / összvízkibocsátás aránya</t>
  </si>
  <si>
    <t>V1 és V3</t>
  </si>
  <si>
    <t>Vásárlónál jelentkező vízigény</t>
  </si>
  <si>
    <t>Termék fogyasztása során / szolgáltatás igénybevételéhez közvetlenül kapcsolódó vízigény feltárása és javítása</t>
  </si>
  <si>
    <t>liter</t>
  </si>
  <si>
    <t>V1 és FÉ2</t>
  </si>
  <si>
    <t>Vízkibocsátás</t>
  </si>
  <si>
    <t xml:space="preserve">A kiáramló víz/vízkibocsátás (csatornába, házlózatba) mennyisége a beszállítói láncban / teljes értékláncban és annak megoszlása, hogy hová megy (csatornába, felszíni  feszíni élővízbe, felszín alatti vízbe) </t>
  </si>
  <si>
    <t>V2</t>
  </si>
  <si>
    <t>Minőségi vízkibocsátás</t>
  </si>
  <si>
    <t>A vízkibocsátás mennyiségének megoszlása aszerint, hogy kezelt / nem kezelt illetve, hogy megfelel/nem felel meg a fogadóközegre vonatkozó határértéknek  - telephelyre / vállalatra és beszállítói láncra vonatkozóan is</t>
  </si>
  <si>
    <t>Szennyvíz minőség</t>
  </si>
  <si>
    <t xml:space="preserve">A gyártási, termelési folyamatok során alkalmazott vízkezelési tevékenységek során felhasznált veszélyes anyagok mennyisége és minősége abszolút értékben és fajlagosan; a radikális vízkezelést és víztisztítást igénylő vegyszerek megelőzése, kiváltása </t>
  </si>
  <si>
    <t>Hasznosítható természetes vízkészlet</t>
  </si>
  <si>
    <t>A hasznosítható természetes vízkészlet mennyisége és annak növelésének mértéke (pl. visszajuttatott, természetes vízkészletet növelő víz arány az adott vígyűjtő statisztikai hasznosítható vízkészletéhez képest). Továbbá az adott terület hasznosítható természetes vízkészletének minőségi/eloszlási/hosszú távú rendelkezésre állásának javítása és ahhoz való hozzájárulás.</t>
  </si>
  <si>
    <t>m3/év
%</t>
  </si>
  <si>
    <t>Csapadékvíz felhasználás</t>
  </si>
  <si>
    <t>A felhasznált, újrahasznosított csapadékvíz mennyisége (hasznosítási formát és kibocsátási formát is megadva)</t>
  </si>
  <si>
    <t>m3/év</t>
  </si>
  <si>
    <t>V3</t>
  </si>
  <si>
    <t>Talaj víztározási képessége</t>
  </si>
  <si>
    <t>A talaj víztározási képességének befolyásolása, javítása termék, technológia, folyamat révén</t>
  </si>
  <si>
    <t>V3 és K1 és É4 és É1</t>
  </si>
  <si>
    <t>Árbevétel</t>
  </si>
  <si>
    <t>2 millió euró</t>
  </si>
  <si>
    <t>2 - 10 millió euró</t>
  </si>
  <si>
    <t>10 - 150 millió euró</t>
  </si>
  <si>
    <t>150 millió euró felett</t>
  </si>
  <si>
    <t>Az üzleti megoldás összefoglalása</t>
  </si>
  <si>
    <t xml:space="preserve">Kérjük, foglalja össze az üzleti megoldásukat az alábbi kérdések segítségével. </t>
  </si>
  <si>
    <t>Területek</t>
  </si>
  <si>
    <t>Kérjük, válaszolja meg az alábbi kérdések segítségével, hogy milyen módon szakít az adott üzleti megoldás a megszokott üzletmenettel (Kérdésenként meghatározott számú karakter beírására van lehetőség, az Enter lenyomásával ellenőrizheti a még felhasználható karakterek számát, cellán belüli új sor kezdéséhez használja az ALT+Enter billentyűkombinációt)</t>
  </si>
  <si>
    <t>Kiterjesztés - Bevonás</t>
  </si>
  <si>
    <t>Megvalósítás folyamata</t>
  </si>
  <si>
    <t>iren.marta@bcsdh.hu</t>
  </si>
  <si>
    <t xml:space="preserve">Az Ön által kiválasztott prioritás terület: </t>
  </si>
  <si>
    <t>Itt talál javaslatot lehetséges mérőszámokra, indikátorokra:</t>
  </si>
  <si>
    <t>ÉLELEMEZÉS!A1</t>
  </si>
  <si>
    <t>FENNTARTHATÓ ÉLETMÓD'!A1</t>
  </si>
  <si>
    <t>FOGLALKOZTATÁS!A1</t>
  </si>
  <si>
    <t>KLÍMAVÁLTOZÁS!A1</t>
  </si>
  <si>
    <t>VÍZ!A1</t>
  </si>
  <si>
    <t xml:space="preserve">...könnyen adaptálható más üzleti szervezetek és azok értéklánca által? </t>
  </si>
  <si>
    <t>Az alapadatok (jelen oldal 1-4 kérdése) kitöltésekor kérjük, hogy az előző évre vonatkozó adatokat használja (naptári vagy üzleti év). Ezek az információk csak az adatgyűjtést szolgálják, valamint, hogy az értékelésnél a kategórák meghatározását. Amennyiben az Önök cégénél a pénzügyi év számítása nem egyezik meg a naptári év számításával, kérjük az alapadatok tekintetében annak az üzleti évnek az adatait használja, amely már lezárult.</t>
  </si>
  <si>
    <t>Vissza az EREDMÉNYEK,HATÁS adatlapra</t>
  </si>
  <si>
    <t>Üzleti Megoldás kategória</t>
  </si>
  <si>
    <t>...illeszkedik az üzleti logikához, vagyis a fenntarthatósági célok megvalósítása mellett üzleti előnyt is jelent a vállalat számára? (pl. pénzügyi, kockázatkezelés, üzleti lehetőség stb.)</t>
  </si>
  <si>
    <r>
      <t xml:space="preserve">A </t>
    </r>
    <r>
      <rPr>
        <b/>
        <sz val="14"/>
        <color indexed="16"/>
        <rFont val="Arial"/>
        <family val="2"/>
      </rPr>
      <t>Pályázathoz 5 db munkalapot kell kitölteni</t>
    </r>
    <r>
      <rPr>
        <sz val="14"/>
        <color indexed="16"/>
        <rFont val="Arial"/>
        <family val="2"/>
      </rPr>
      <t xml:space="preserve">: 
</t>
    </r>
    <r>
      <rPr>
        <i/>
        <sz val="14"/>
        <color indexed="8"/>
        <rFont val="Arial"/>
        <family val="2"/>
      </rPr>
      <t>"Alapadatok";
"Üzleti megoldás összefoglalása"; 
"Megvalósítás folyamata"; 
"Szokásos üzletmeneten túl",</t>
    </r>
    <r>
      <rPr>
        <sz val="14"/>
        <color indexed="8"/>
        <rFont val="Arial"/>
        <family val="2"/>
      </rPr>
      <t xml:space="preserve">
</t>
    </r>
    <r>
      <rPr>
        <i/>
        <sz val="14"/>
        <color indexed="8"/>
        <rFont val="Arial"/>
        <family val="2"/>
      </rPr>
      <t>"Eredmények, hatás"</t>
    </r>
    <r>
      <rPr>
        <sz val="14"/>
        <color indexed="8"/>
        <rFont val="Arial"/>
        <family val="2"/>
      </rPr>
      <t xml:space="preserve"> 
</t>
    </r>
  </si>
  <si>
    <t xml:space="preserve">...hatása mérhető, ellenőrizhető? 
Definiálhatóak mérőszámok, mutatók az adott megoldáshoz? 
Rendelkezésre állnak mérőeszközök a hatás nyomon követésére? </t>
  </si>
  <si>
    <t>...túlmutat a már alkalmazott üzleti gyakorlatokon? 
Támaszkodik újfajta technológiákra, együttműködésekre, megközelítésekre?
 Progresszív?</t>
  </si>
  <si>
    <t>Kitöltési útmutató</t>
  </si>
  <si>
    <t>Az értékelés menete:</t>
  </si>
  <si>
    <t>TICK</t>
  </si>
  <si>
    <t>Be commercially sustainable and demonstrate business value</t>
  </si>
  <si>
    <t>Be innovative and not ‘business as usual’</t>
  </si>
  <si>
    <t>Have quantifiable metrics associated with the programme which demonstrate a positive impact</t>
  </si>
  <si>
    <t>Demonstrate our values and/or leadership behaviours in action</t>
  </si>
  <si>
    <t>Demonstrate collaboration, either across functions, across markets, across the value chain and/or with external partners</t>
  </si>
  <si>
    <t>Either demonstrate transferrable learning that has already happened or is planned (e.g. between markets) OR have used shared learning</t>
  </si>
  <si>
    <t>Be managed by an operating company which reports through the Sustainability Assessment Matrix (SAM), a hub or global region</t>
  </si>
  <si>
    <t>Have the endorsement of the country or global entity Managing Director. Where multiple markets or functions are involved, endorsements required from each Managing Director.</t>
  </si>
  <si>
    <t>Submit an entry form ahead of the deadline of 06 February 2015. Only information included in the entry form will be taken into consideration: no appendices or attachments will be viewed by the judges.</t>
  </si>
  <si>
    <t>Agree, should the programme be selected as a category winner, to:</t>
  </si>
  <si>
    <t>a.     produce a film showcasing the programme</t>
  </si>
  <si>
    <t>b.    send three participants to the awards dinner in July (date TBC) in London, to include the Managing Director(s) and two other members of the leadership team, as appropriate</t>
  </si>
  <si>
    <t>c.     be an ambassador for the programme, sharing best practice across the group</t>
  </si>
  <si>
    <t>Lényegesen, releváns módon hozzájárul az Action 2020 célok valamelyikéhez?</t>
  </si>
  <si>
    <t>Könnyen adaptálható más vállalatok illetve az értéklánc tagjai által?</t>
  </si>
  <si>
    <t>Hatása mérhető, ellenőrizhető?</t>
  </si>
  <si>
    <t>Vannak mérőszámok, mutatók az adott megoldás nyomonkövetéséhez?</t>
  </si>
  <si>
    <t>A fenntarthatósági célok megvalósítása mellett üzleti előnyt is jelent a vállalat számára? (pl. pénzügyi, kockázatkezelés, üzleti lehetőség stb.)</t>
  </si>
  <si>
    <t>Progresszív, túlmutat a szokásos üzletmeneten? Támaszkodik új technológiákra, együttműködésekre, megközelítésekre?</t>
  </si>
  <si>
    <t>Megvalósításhoz szükséges erőforrások, felhatalmazások rendelkezésre állnak?</t>
  </si>
  <si>
    <t>A megoldás ösztönzi a vállalatot illetve az érintettjeit a további fejlődésre?</t>
  </si>
  <si>
    <t>A felsővezető elkötelezett az üzleti megoldás mellett?</t>
  </si>
  <si>
    <t>igen</t>
  </si>
  <si>
    <t>nem</t>
  </si>
  <si>
    <t>Az üzleti megoldás neve:</t>
  </si>
  <si>
    <t xml:space="preserve"> A megvalósítás éve(i)</t>
  </si>
  <si>
    <t>Hatása mérhető, ellenőrizhető? (Vannak mérőszámok, mutatók az adott megoldás nyomonkövetéséhez?)</t>
  </si>
  <si>
    <t>A menedzsment elkötelezett-e az üzleti megoldás mellett?</t>
  </si>
  <si>
    <t xml:space="preserve">További információ: </t>
  </si>
  <si>
    <r>
      <t>• Változásvezető  
• Üzleti megoldás  
•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Vezető nő (Tagvállalatok)</t>
    </r>
  </si>
  <si>
    <t xml:space="preserve">A pályázaton bármely Magyarországon bejegyzett vállalat indulhat a hivatalos pályázati űrlap kitöltésével  és a megadott határidőig való beküldésével. </t>
  </si>
  <si>
    <t>A pályázatban benyújtott üzleti megoldás illeszkedjen SDG-khez és BCSDH Action 2020 Magyarország programhoz  (Action 2020 Magyarország promram céljairól bővebben: www.action2020.hu)</t>
  </si>
  <si>
    <t>Olyan üzleti megoldásssal lehet pályázni, amely jelenleg is fut vagy előző illetve tárgyévben lezárult (azaz 2016-ban vagy 2017-ben)</t>
  </si>
  <si>
    <t>Egy vállalat akár több üzleti megoldással is pályázhat.</t>
  </si>
  <si>
    <t>-</t>
  </si>
  <si>
    <t xml:space="preserve">Pályázati részvétel  feltételei:  </t>
  </si>
  <si>
    <t>Pályázat beadásának módja</t>
  </si>
  <si>
    <t xml:space="preserve">Minden megoldásra külön pályázati űrlapot kell kitölteni. </t>
  </si>
  <si>
    <t>Kézírással kitöltött pályázati űrlapokat nem áll módunkban elfogadni.</t>
  </si>
  <si>
    <t>A pályázók a nevezés beérkezéséről írásos visszaigazolást kapnak.</t>
  </si>
  <si>
    <t>A BCSDH Fenntartható jövőért díj az alábbi kategóriákban kerül átadásra:</t>
  </si>
  <si>
    <t>Üzleti megoldás díj</t>
  </si>
  <si>
    <t>Az adminisztrációs költség befizetésével a pályázaton való részvétel mellett minden pályázó vállalattól egy képviselő jogosult részt venni a BCSDH idei éves üzleti ebédjén, amelyen a Fenntartható jövőért díj átadására is sor kerül.</t>
  </si>
  <si>
    <t>A beérkezett pályázatokat szakmai zsűri értékeli.</t>
  </si>
  <si>
    <t xml:space="preserve">A zsűri tagjai a benyújtott pályázatokat egymástól függetlenül, önállóan értékelik. Az egyéni értékelő lapok alapján a BCSDH összesíti a pontokat az egyes pályázatokra vonatkozóan, majd ezt az eredmény eljuttatja a zsűri minden egyes tagjának. A zsűri az összesített pontok alapján állítja össze a döntőbe jutott pályázatokat, amelyek közül egy közös egyeztetés során választja ki a díjazottakat. 
</t>
  </si>
  <si>
    <t>A BCSDH fenntartja a jogot, hogy amennyiben a beérkezett jelölések nem megfelelő színvonalúak, az adott kategória díját nem adja ki.</t>
  </si>
  <si>
    <t>A szervezők és a zsűri tagjai a pályázatokban szereplő adatokat bizalmasan kezelik és csak a pályázó hozzájárulásával teszik közzé.</t>
  </si>
  <si>
    <t>Ürge-Vorsatz Diána</t>
  </si>
  <si>
    <t>Salgó István</t>
  </si>
  <si>
    <t>Dr. Bartus Gábor</t>
  </si>
  <si>
    <t>Márta Irén</t>
  </si>
  <si>
    <t>Krizsó Szilvia</t>
  </si>
  <si>
    <t>Hozzájárul az Fenntartható Fejlődési Célok (SDGk) valamelyikéhez?</t>
  </si>
  <si>
    <t>Pontszámok</t>
  </si>
  <si>
    <t>Ezen az oldalon elérhető pontszám: 10</t>
  </si>
  <si>
    <t>Szokásos üzletmeneten túlmutat</t>
  </si>
  <si>
    <r>
      <rPr>
        <b/>
        <sz val="11"/>
        <rFont val="Arial"/>
        <family val="2"/>
      </rPr>
      <t>Bíráló</t>
    </r>
    <r>
      <rPr>
        <b/>
        <i/>
        <sz val="11"/>
        <rFont val="Arial"/>
        <family val="2"/>
      </rPr>
      <t>:</t>
    </r>
  </si>
  <si>
    <t>Bíráló értékelése</t>
  </si>
  <si>
    <t>(Segítségül:http://action2020.hu/uzleti-megoldasok/)</t>
  </si>
  <si>
    <t>(Kérdésenként meghatározott számú karakter beírására van lehetőség, az Enter lenyomásával ellenőrizheti a még felhasználható karakterek számát, cellán belüli új sor kezdéséhez használja az ALT+Enter billentyűkombinációt)</t>
  </si>
  <si>
    <r>
      <t xml:space="preserve">Kérjük, hogy minél tényszerűbben, lehetőleg adatokkal alátámasztva válaszoljon az alábbi kérdésekre!
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
</t>
    </r>
  </si>
  <si>
    <t>(Hatásos, Mérhető)</t>
  </si>
  <si>
    <t>Bíráló tölti ki</t>
  </si>
  <si>
    <t>Hatásosság, Mérhetőség</t>
  </si>
  <si>
    <t>Adaptálhatóság, túlmutat az üzletmeneten,</t>
  </si>
  <si>
    <t>Felhatalmazás, működtethetőség</t>
  </si>
  <si>
    <t>Összegző adatlap</t>
  </si>
  <si>
    <t>Az eddig elért pontszám:</t>
  </si>
  <si>
    <t>Elért összes pontszám:</t>
  </si>
  <si>
    <t>8. cél    Tartós, inkluzív és fenntartható gazdasági növekedés elősegítése, teljes és termelékeny foglalkoztatottság és tisztességes munka biztosítása mindenki számára</t>
  </si>
  <si>
    <t>11. cél   Befogadó, biztonságos, ellenállóképes és fenntartható városok és egyéb települések kialakítása</t>
  </si>
  <si>
    <t>12. cél       Fenntartható fogyasztási és termelési módok kialakítása</t>
  </si>
  <si>
    <t>15. cél:  A szárazföldi ökoszisztémák védelme, helyreállítása és fenntartható használatának elősegítése, fenntartható erdőgazdálkodás, sivatagosodás megfékezése, a talaj állapotromlásának megállítása és visszafordítása, a biológiai sokféleség eltűnésének megfékezése</t>
  </si>
  <si>
    <t>14. cél:   Az óceánok, a tengerek és a tengeri erőforrások megőrzése és fenntartható használata a fenntartható fejlődés érdekében</t>
  </si>
  <si>
    <t>16. cél: Békés és befogadó társadalmak megteremtése a fenntartható fejlődés érdekében, az igazságszolgáltatáshoz való hozzáférés biztosítása mindenki számára, jól működő, elszámoltatható és befogadó intézmények kiépítése minden szinten</t>
  </si>
  <si>
    <t>17. cél: A végrehajtás eszközeinek megerősítése és a fenntartható fejlődésért dolgozó Globális Partnerség megújítása</t>
  </si>
  <si>
    <t>13. cél: Azonnali intézkedések foganatosítása az éghajlatváltozás és hatásai kezelésére*</t>
  </si>
  <si>
    <t>10. cél: Az országokon belüli és az országok közötti egyenlőtlenségek csökkentése</t>
  </si>
  <si>
    <t>9. cél: Ellenállóképes infrastruktúra kiépítése, inkluzív és fenntartható iparosítás elősegítése és az innováció ösztönzése</t>
  </si>
  <si>
    <t>7. cél: Megfizethető, megbízható, fenntartható és korszerű energiához való hozzáférés biztosítása mindenki számára</t>
  </si>
  <si>
    <t>6. cél: A vízhez és a köztisztasághoz való hozzáférés biztosítása mindenki számára és fenntartható víz- és szennyvízgazdálkodás</t>
  </si>
  <si>
    <t>5. cél: A nemek közötti egyenlőség biztosítása és a nők és lányok esélyeinek növelése</t>
  </si>
  <si>
    <t>4. cél: Magas színvonalú, befogadó és méltányos oktatás és az élethosszig tartó tanulás lehetőségének biztosítása mindenki számára</t>
  </si>
  <si>
    <t>3. cél: Egészséges élet és jólét biztosítása korosztálytól függetlenül mindenkinek</t>
  </si>
  <si>
    <t>2. cél: Az éhínség megszüntetése, élelmiszer-biztonság és élelmezés javítása, fenntartható mezőgazdaság elősegítése</t>
  </si>
  <si>
    <t>1. cél: A szegénység minden formájának felszámolása a világ minden részén</t>
  </si>
  <si>
    <r>
      <t xml:space="preserve">Az </t>
    </r>
    <r>
      <rPr>
        <b/>
        <sz val="14"/>
        <rFont val="Arial"/>
        <family val="2"/>
      </rPr>
      <t>Action 2020 Magyarország program fókuszt területei és a hozzájuk kapcsolódó célok</t>
    </r>
    <r>
      <rPr>
        <sz val="14"/>
        <rFont val="Arial"/>
        <family val="2"/>
      </rPr>
      <t xml:space="preserve"> a lenyíló menüpontokból kiválaszthatók. </t>
    </r>
  </si>
  <si>
    <t>beosztása</t>
  </si>
  <si>
    <t>Üzleti megoldást támogató első számú vezető/felsővezető neve:</t>
  </si>
  <si>
    <t>elérhetősége:</t>
  </si>
  <si>
    <r>
      <rPr>
        <b/>
        <sz val="14"/>
        <rFont val="Arial"/>
        <family val="2"/>
      </rPr>
      <t>A BCSDH Fenntartható jövőért díjat hoz létre</t>
    </r>
    <r>
      <rPr>
        <sz val="14"/>
        <rFont val="Arial"/>
        <family val="2"/>
      </rPr>
      <t xml:space="preserve">. Célja, hogy elismerje, és széles körben bemutassa a fenntarthatóság területén tett kiemelkedő vállalati, vezetői és személyes teljesítményt. Ezzel is előmozdítva és növelve az üzleti szektor hozzájárulását és hatását az ENSZ Fenntartható fejlődési célok teljesítésében. 
Inspirálni kívánjuk a vállalatokat és vezetőiket, hogy döntéseikbe integrálják a fenntarthatóság szempontjait és olyan a szokásos üzletmeneten túlmutató üzleti megoldásokat dolgozzanak ki, amelyeknek az üzleti szféra más szereplőire való kiterjesztésével valódi, széles körű hatást tudunk elérni.
</t>
    </r>
    <r>
      <rPr>
        <b/>
        <sz val="14"/>
        <rFont val="Arial"/>
        <family val="2"/>
      </rPr>
      <t>A BCSDH Fenntartható jövőért díj az első olyan díj, amely a vállalati fenntarthatósági megoldásokat és a vezetői felelősségvállalást komplex módon értékeli.</t>
    </r>
    <r>
      <rPr>
        <sz val="14"/>
        <rFont val="Arial"/>
        <family val="2"/>
      </rPr>
      <t xml:space="preserve">
</t>
    </r>
  </si>
  <si>
    <r>
      <rPr>
        <b/>
        <sz val="14"/>
        <color indexed="10"/>
        <rFont val="Arial"/>
        <family val="2"/>
      </rPr>
      <t>• A jelentkezési határidő: 2017. július 31.  23:59</t>
    </r>
    <r>
      <rPr>
        <sz val="14"/>
        <rFont val="Arial"/>
        <family val="2"/>
      </rPr>
      <t xml:space="preserve">
• A döntőbe bekerült pályázók értesítése: </t>
    </r>
    <r>
      <rPr>
        <b/>
        <sz val="14"/>
        <rFont val="Arial"/>
        <family val="2"/>
      </rPr>
      <t>2017. szeptember 15.</t>
    </r>
    <r>
      <rPr>
        <sz val="14"/>
        <rFont val="Arial"/>
        <family val="2"/>
      </rPr>
      <t xml:space="preserve">
• Eredményhirdetés és díjátadó a BCSDH éves üzleti ebéd </t>
    </r>
    <r>
      <rPr>
        <b/>
        <sz val="14"/>
        <rFont val="Arial"/>
        <family val="2"/>
      </rPr>
      <t>2017. október 12.</t>
    </r>
  </si>
  <si>
    <t>A pályázatban bemutatott üzleti megoldással kapcsolatok állítások, adatok igazolhatóak legyenek.</t>
  </si>
  <si>
    <t>A  díjazott pályázatokat a BCSDH üzleti megoldás formájában közzéteszi weboldalán az eredményhirdetést követően, továbbá megjelenési lehetőséget biztosít a díjátadót követő üzleti eseményen.</t>
  </si>
  <si>
    <r>
      <t xml:space="preserve">Az elektronikusan kitöltött magyar nyelvű pályázati űrlapot ahttp://bcsdh.hu/fenntarthato-jovoert-dij/ regisztrációs felületre kell feltölteni (feltöltési név: cegnev_megoldasnev_um_dij.xls) </t>
    </r>
    <r>
      <rPr>
        <b/>
        <sz val="14"/>
        <rFont val="Arial"/>
        <family val="2"/>
      </rPr>
      <t>2017. július 31. 23:59-ig.</t>
    </r>
  </si>
  <si>
    <r>
      <t xml:space="preserve">Az Üzleti megoldás díj esetében a pályázat az adminisztrációs díj </t>
    </r>
    <r>
      <rPr>
        <b/>
        <sz val="14"/>
        <rFont val="Arial"/>
        <family val="2"/>
      </rPr>
      <t>(40.000 Ft + ÁFA)</t>
    </r>
    <r>
      <rPr>
        <sz val="14"/>
        <rFont val="Arial"/>
        <family val="2"/>
      </rPr>
      <t xml:space="preserve"> megfizetésével együtt érvényes, (melyet a pályázat beérkezése után megküldött számla alapján utalhat át).</t>
    </r>
  </si>
  <si>
    <r>
      <rPr>
        <sz val="14"/>
        <color indexed="8"/>
        <rFont val="Arial"/>
        <family val="2"/>
      </rPr>
      <t xml:space="preserve">
</t>
    </r>
    <r>
      <rPr>
        <sz val="14"/>
        <rFont val="Arial"/>
        <family val="2"/>
      </rPr>
      <t>A kifejtendő kérdések esetén a címben jelezzük, ha terjedelmi korlátot kell figyelembe venni. A cella beállítása jelzi, ha a szöveg meghaladta a maximális karakterszámot.</t>
    </r>
    <r>
      <rPr>
        <sz val="14"/>
        <color indexed="50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
</t>
    </r>
  </si>
  <si>
    <r>
      <t xml:space="preserve">Egy üzleti megoldáshoz mindenképpen válasszon </t>
    </r>
    <r>
      <rPr>
        <b/>
        <sz val="14"/>
        <rFont val="Arial"/>
        <family val="2"/>
      </rPr>
      <t xml:space="preserve">egy elsődleges célt </t>
    </r>
    <r>
      <rPr>
        <sz val="14"/>
        <rFont val="Arial"/>
        <family val="2"/>
      </rPr>
      <t xml:space="preserve">, de </t>
    </r>
    <r>
      <rPr>
        <b/>
        <sz val="14"/>
        <rFont val="Arial"/>
        <family val="2"/>
      </rPr>
      <t>egy megoldás több célhoz is hozzájárulhat, kérjük ezeket is tüntesse fel.</t>
    </r>
  </si>
  <si>
    <t>Jelölje meg azt is, hogy melyik Fenntartható Fejlődési Célhoz (SDG) járul hozzá lokálisan az adott üzleti megoldás - akár több is megjelölhető.</t>
  </si>
  <si>
    <t>Az eredmények bemutatásánál használjon mérőszámokat, indikátorokat, ezekre is is kapnak segítséget az űrlapban, ahol keressék a hivatkozásokat.</t>
  </si>
  <si>
    <t>A pályázatok értékelésekor kiemelt jelentősége van a rendelkezésre bocsátott információk minőségének, megbízhatóságának, ezért kitöltéskor kérjük törekedjen arra, hogy a jelöléshez kapcsolódó legfontosabb tényeket bemutassa.</t>
  </si>
  <si>
    <t>1. Milyen hatókörű az Ön cége? Kérjük, tegyen X-et a megfelelő helyre.</t>
  </si>
  <si>
    <t>2. Hány alkalmazottat foglalkoztatnak? Kérjük, tegyen X-et a megfelelő helyre.</t>
  </si>
  <si>
    <t>3. Mekkora a cég árbevétele? Kérjük, tegyen X-et a megfelelő helyre.</t>
  </si>
  <si>
    <t>4. Melyik szektorban/ágazatban működik a vállalat?</t>
  </si>
  <si>
    <t xml:space="preserve">A pályázó cég válasza </t>
  </si>
  <si>
    <t xml:space="preserve">Kérjük, válaszolja meg az alábbi kérdések segítségével, hogy a bemutatott üzleti megoldás eddig milyen eredményeket és hatást ért el.  Írja le továbbá, hogy az eredmények és hatás kimutatásához milyen  módszereket (beszámoló, kutatás, hasonló projektek eredményei; stb.) használtak. </t>
  </si>
  <si>
    <r>
      <t>4.</t>
    </r>
    <r>
      <rPr>
        <b/>
        <sz val="14"/>
        <rFont val="Arial"/>
        <family val="2"/>
      </rPr>
      <t xml:space="preserve"> Mik a legfőbb eredmények, hatások?</t>
    </r>
    <r>
      <rPr>
        <sz val="14"/>
        <rFont val="Arial"/>
        <family val="2"/>
      </rPr>
      <t xml:space="preserve"> (Maximum 200 karakter)</t>
    </r>
  </si>
  <si>
    <r>
      <t>5.</t>
    </r>
    <r>
      <rPr>
        <b/>
        <sz val="14"/>
        <rFont val="Arial"/>
        <family val="2"/>
      </rPr>
      <t xml:space="preserve"> Kérjük, sorolja fel a linkeket, ahol elérhető a programról információ</t>
    </r>
    <r>
      <rPr>
        <sz val="14"/>
        <rFont val="Arial"/>
        <family val="2"/>
      </rPr>
      <t>.</t>
    </r>
  </si>
  <si>
    <r>
      <t xml:space="preserve">3. </t>
    </r>
    <r>
      <rPr>
        <b/>
        <sz val="14"/>
        <rFont val="Arial"/>
        <family val="2"/>
      </rPr>
      <t xml:space="preserve">Mi a megoldás? A megoldás összefoglalása, leírása. </t>
    </r>
    <r>
      <rPr>
        <sz val="14"/>
        <rFont val="Arial"/>
        <family val="2"/>
      </rPr>
      <t>(Maximum 500 karakter)</t>
    </r>
  </si>
  <si>
    <r>
      <t xml:space="preserve">2. </t>
    </r>
    <r>
      <rPr>
        <b/>
        <sz val="14"/>
        <rFont val="Arial"/>
        <family val="2"/>
      </rPr>
      <t xml:space="preserve">Hogyan kapcsolódik az üzleti célokhoz, a vállalat eredményességének növeléséhez?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Milyen valós vagy potenciális üzleti előnyei vannak a megoldásnak a környezeti és társadalmi előnyök mellett?</t>
    </r>
    <r>
      <rPr>
        <sz val="14"/>
        <rFont val="Arial"/>
        <family val="2"/>
      </rPr>
      <t xml:space="preserve"> (Maximum 200 karakter )</t>
    </r>
  </si>
  <si>
    <r>
      <rPr>
        <sz val="14"/>
        <rFont val="Arial"/>
        <family val="2"/>
      </rPr>
      <t xml:space="preserve">1.  </t>
    </r>
    <r>
      <rPr>
        <b/>
        <sz val="14"/>
        <rFont val="Arial"/>
        <family val="2"/>
      </rPr>
      <t>Mi volt az üzleti megoldás elindításával a vállalat célja? Milyen fenntarthatósági/üzleti problémát old meg vagy lehetőséget céloz az adott üzleti megoldás?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(Maximum 200 karakter beírására van lehetőség, az Enter lenyomásával ellenőrizheti a még felhasználható karakterek számát, cellán belüli új sor kezdéséhez használja az ALT+Enter billentyűkombinációt)</t>
    </r>
  </si>
  <si>
    <r>
      <t xml:space="preserve">6. </t>
    </r>
    <r>
      <rPr>
        <b/>
        <sz val="14"/>
        <rFont val="Arial"/>
        <family val="2"/>
      </rPr>
      <t>Mely Action2020 Magyarország fókusz területhez járul hozzá elsődlegesen</t>
    </r>
    <r>
      <rPr>
        <sz val="14"/>
        <rFont val="Arial"/>
        <family val="2"/>
      </rPr>
      <t>? (válasszon a célok közül a legördülő menűből) Bővebben tájékozódhat a www.action2020.hu oldalon</t>
    </r>
  </si>
  <si>
    <r>
      <t xml:space="preserve">7. Ezen a területen belül </t>
    </r>
    <r>
      <rPr>
        <b/>
        <sz val="14"/>
        <rFont val="Arial"/>
        <family val="2"/>
      </rPr>
      <t>mely Action2020 Magyarország célhoz járul hozzá elsődlegesen</t>
    </r>
    <r>
      <rPr>
        <sz val="14"/>
        <rFont val="Arial"/>
        <family val="2"/>
      </rPr>
      <t xml:space="preserve">? (válasszon a célok közül a legördülő menűből - </t>
    </r>
    <r>
      <rPr>
        <b/>
        <sz val="14"/>
        <rFont val="Arial"/>
        <family val="2"/>
      </rPr>
      <t xml:space="preserve">csak az előző pontban meghatározott fókuszterülethez kapcsolódók közül - </t>
    </r>
    <r>
      <rPr>
        <sz val="14"/>
        <rFont val="Arial"/>
        <family val="2"/>
      </rPr>
      <t>a kiválasztás javítása lehetséges, minden legördülő menűben van választható üres cella is, illetve a tartlom törölhető)</t>
    </r>
  </si>
  <si>
    <r>
      <t>8. M</t>
    </r>
    <r>
      <rPr>
        <b/>
        <sz val="14"/>
        <rFont val="Arial"/>
        <family val="2"/>
      </rPr>
      <t>ely további Action 2020 Magyarország célokhoz járul hozzá másodlagosan</t>
    </r>
    <r>
      <rPr>
        <sz val="14"/>
        <rFont val="Arial"/>
        <family val="2"/>
      </rPr>
      <t>? (jelölje x-szel - akár többet is megjelölhet)</t>
    </r>
  </si>
  <si>
    <r>
      <t>8. M</t>
    </r>
    <r>
      <rPr>
        <b/>
        <sz val="14"/>
        <rFont val="Arial"/>
        <family val="2"/>
      </rPr>
      <t xml:space="preserve">ely Fenntartható Fejlődési Célokhoz (SDG-khez) járul hozzá lokális szinten </t>
    </r>
    <r>
      <rPr>
        <sz val="14"/>
        <rFont val="Arial"/>
        <family val="2"/>
      </rPr>
      <t>? (jelölje x-szel - akár többet is megjelölhet)</t>
    </r>
  </si>
  <si>
    <t>F3 Élethosszig tartó tanulás, vezetői készségek</t>
  </si>
  <si>
    <t>12. cél    Fenntartható fogyasztási és termelési módok kialakítása</t>
  </si>
  <si>
    <t>13. cél:  Azonnali intézkedések foganatosítása az éghajlatváltozás és hatásai kezelésére*</t>
  </si>
  <si>
    <r>
      <rPr>
        <b/>
        <sz val="14"/>
        <rFont val="Arial"/>
        <family val="2"/>
      </rPr>
      <t xml:space="preserve">Ki/Mi volt a legfőbb kezdeményezője, elindítója?  </t>
    </r>
    <r>
      <rPr>
        <sz val="14"/>
        <rFont val="Arial"/>
        <family val="2"/>
      </rPr>
      <t>Szabályozók, anyavállalat, munkatársi belső kezdeményezés, felsővezető elvárás stb.?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(Maximum 100 karakter)</t>
    </r>
  </si>
  <si>
    <r>
      <rPr>
        <b/>
        <sz val="14"/>
        <rFont val="Arial"/>
        <family val="2"/>
      </rPr>
      <t>Milyen erőforrások  szükségesek és kritikusak a megvalósításhoz?</t>
    </r>
    <r>
      <rPr>
        <sz val="14"/>
        <rFont val="Arial"/>
        <family val="2"/>
      </rPr>
      <t xml:space="preserve"> (Maximum 100 karakter)</t>
    </r>
  </si>
  <si>
    <r>
      <rPr>
        <b/>
        <sz val="14"/>
        <rFont val="Arial"/>
        <family val="2"/>
      </rPr>
      <t xml:space="preserve">Milyen kockázatokkal kellett szembenézni? Milyen akadályozókat kellett leküzdeni? Hogyan sikerült a rizikófaktorokat csökkenteni? </t>
    </r>
    <r>
      <rPr>
        <sz val="14"/>
        <rFont val="Arial"/>
        <family val="2"/>
      </rPr>
      <t>(Maximum 200 karakter)</t>
    </r>
  </si>
  <si>
    <r>
      <rPr>
        <b/>
        <sz val="14"/>
        <rFont val="Arial"/>
        <family val="2"/>
      </rPr>
      <t xml:space="preserve">Milyen együttműködések szükségesek, mely érintettek kritikusak? </t>
    </r>
    <r>
      <rPr>
        <sz val="14"/>
        <rFont val="Arial"/>
        <family val="2"/>
      </rPr>
      <t>(Maximum 200 karakter )</t>
    </r>
  </si>
  <si>
    <r>
      <rPr>
        <b/>
        <sz val="14"/>
        <rFont val="Arial"/>
        <family val="2"/>
      </rPr>
      <t xml:space="preserve">Milyen módon működtethető az üzleti megoldás fenntarthatóan? Mik a jövőbeli lehetőségei?  </t>
    </r>
    <r>
      <rPr>
        <sz val="14"/>
        <rFont val="Arial"/>
        <family val="2"/>
      </rPr>
      <t>(Maximum 200 karakter)</t>
    </r>
  </si>
  <si>
    <r>
      <rPr>
        <b/>
        <sz val="14"/>
        <rFont val="Arial"/>
        <family val="2"/>
      </rPr>
      <t xml:space="preserve">A vállalat hogyan, milyen eszközök vagy keretrendszer segítségével aktivizálta, ösztönözte partnereit a részvételre? </t>
    </r>
    <r>
      <rPr>
        <sz val="14"/>
        <rFont val="Arial"/>
        <family val="2"/>
      </rPr>
      <t>(Maximum 200 karakter)</t>
    </r>
  </si>
  <si>
    <r>
      <rPr>
        <b/>
        <sz val="14"/>
        <rFont val="Arial"/>
        <family val="2"/>
      </rPr>
      <t>Az értékláncának, partnereinek milyen körét vonta be az üzleti megoldásba</t>
    </r>
    <r>
      <rPr>
        <sz val="14"/>
        <rFont val="Arial"/>
        <family val="2"/>
      </rPr>
      <t xml:space="preserve"> (beszállítók, vásárlók/fogyasztók, munkatársak, helyi közösségek, kereskedelmi partnerek, stb.)  (Maximum 200 karakter )</t>
    </r>
  </si>
  <si>
    <r>
      <rPr>
        <b/>
        <sz val="14"/>
        <rFont val="Arial"/>
        <family val="2"/>
      </rPr>
      <t xml:space="preserve">Mennyiben mutat túl az adott megoldás a szokásos üzletmeneten? A problémák megoldására milyen új megközelítést, eljárást alkalmazott a vállalat a megoldás megvalósítása során? </t>
    </r>
    <r>
      <rPr>
        <sz val="14"/>
        <rFont val="Arial"/>
        <family val="2"/>
      </rPr>
      <t>(Maximum 200 karakter)</t>
    </r>
  </si>
  <si>
    <r>
      <rPr>
        <b/>
        <sz val="14"/>
        <rFont val="Arial"/>
        <family val="2"/>
      </rPr>
      <t xml:space="preserve">Kérjük, írja le, hogy  ismertek-e az üzleti megoldás hatásai? (tágabb értelemben, közvetett eredmények)? Melyek azok? </t>
    </r>
    <r>
      <rPr>
        <sz val="14"/>
        <rFont val="Arial"/>
        <family val="2"/>
      </rPr>
      <t>(Maximum 200 karakter )</t>
    </r>
  </si>
  <si>
    <r>
      <rPr>
        <b/>
        <sz val="14"/>
        <rFont val="Arial"/>
        <family val="2"/>
      </rPr>
      <t>Kérjük, írja le, hogyan, milyen mérő- illetve mutatószámmal, eszközökkel mérik/ fogják mérni a hatást?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Alább találhatnak az ön által kiválasztott célokhoz kapcsolódó mérőszám javaslatokat, de a vállalat </t>
    </r>
    <r>
      <rPr>
        <i/>
        <u val="single"/>
        <sz val="14"/>
        <rFont val="Arial"/>
        <family val="2"/>
      </rPr>
      <t>saját mérőszámokat is meghatározhat</t>
    </r>
    <r>
      <rPr>
        <i/>
        <sz val="14"/>
        <rFont val="Arial"/>
        <family val="2"/>
      </rPr>
      <t xml:space="preserve">. </t>
    </r>
    <r>
      <rPr>
        <sz val="14"/>
        <rFont val="Arial"/>
        <family val="2"/>
      </rPr>
      <t>(Maximum 200 karakter)</t>
    </r>
  </si>
  <si>
    <r>
      <rPr>
        <b/>
        <sz val="14"/>
        <rFont val="Arial"/>
        <family val="2"/>
      </rPr>
      <t xml:space="preserve">Kérjük, írja le, hogyan ösztönzi a megoldás az adott vállalatot és az érintetteket további fejlődésre? </t>
    </r>
    <r>
      <rPr>
        <sz val="14"/>
        <rFont val="Arial"/>
        <family val="2"/>
      </rPr>
      <t>(Maximum 200 karakter)</t>
    </r>
  </si>
  <si>
    <r>
      <rPr>
        <b/>
        <sz val="14"/>
        <rFont val="Arial"/>
        <family val="2"/>
      </rPr>
      <t xml:space="preserve">Kérjük, írja le, hogyan mérik a  megjelölt Action 2020 Magyarország célokhoz, Fenntartható Fejlődési Célokhoz (SDG-k) való hozzájárulását, hatását? </t>
    </r>
    <r>
      <rPr>
        <i/>
        <sz val="14"/>
        <rFont val="Arial"/>
        <family val="2"/>
      </rPr>
      <t xml:space="preserve"> Az Ön által bejelölt célokért tekintsen vissza az ÜZLETI MEGOLDÁS összefoglalása lapra. Vegye figyelembe az összes célt, amelyet akár elsődlegeseként, akár másodlagosként bejelölt </t>
    </r>
    <r>
      <rPr>
        <sz val="14"/>
        <rFont val="Arial"/>
        <family val="2"/>
      </rPr>
      <t>(Maximum 200 karakter)</t>
    </r>
  </si>
  <si>
    <t>Márta Irén, ügyvezető igazgató, BCSDH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</si>
</sst>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4"/>
      <color indexed="50"/>
      <name val="Arial"/>
      <family val="2"/>
    </font>
    <font>
      <sz val="14"/>
      <color indexed="16"/>
      <name val="Arial"/>
      <family val="2"/>
    </font>
    <font>
      <b/>
      <sz val="14"/>
      <color indexed="16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u val="single"/>
      <sz val="14"/>
      <name val="Arial"/>
      <family val="2"/>
    </font>
    <font>
      <u val="single"/>
      <sz val="11"/>
      <color indexed="12"/>
      <name val="Calibri"/>
      <family val="2"/>
    </font>
    <font>
      <b/>
      <sz val="13"/>
      <color indexed="9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6"/>
      <name val="Arial"/>
      <family val="2"/>
    </font>
    <font>
      <u val="single"/>
      <sz val="14"/>
      <color indexed="12"/>
      <name val="Calibri"/>
      <family val="2"/>
    </font>
    <font>
      <b/>
      <sz val="11"/>
      <color indexed="9"/>
      <name val="Arial"/>
      <family val="2"/>
    </font>
    <font>
      <b/>
      <sz val="22"/>
      <color indexed="10"/>
      <name val="Arial"/>
      <family val="2"/>
    </font>
    <font>
      <u val="single"/>
      <sz val="12"/>
      <color indexed="12"/>
      <name val="Calibri"/>
      <family val="2"/>
    </font>
    <font>
      <sz val="9"/>
      <color indexed="8"/>
      <name val="Times New Roman"/>
      <family val="1"/>
    </font>
    <font>
      <sz val="11"/>
      <color indexed="62"/>
      <name val="Arial"/>
      <family val="2"/>
    </font>
    <font>
      <b/>
      <sz val="16"/>
      <color indexed="6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b/>
      <sz val="16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3"/>
      <color theme="0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11"/>
      <color rgb="FF800000"/>
      <name val="Arial"/>
      <family val="2"/>
    </font>
    <font>
      <sz val="14"/>
      <color theme="1"/>
      <name val="Arial"/>
      <family val="2"/>
    </font>
    <font>
      <sz val="14"/>
      <color rgb="FF800000"/>
      <name val="Arial"/>
      <family val="2"/>
    </font>
    <font>
      <u val="single"/>
      <sz val="14"/>
      <color theme="10"/>
      <name val="Calibri"/>
      <family val="2"/>
    </font>
    <font>
      <b/>
      <sz val="11"/>
      <color theme="0"/>
      <name val="Arial"/>
      <family val="2"/>
    </font>
    <font>
      <b/>
      <sz val="22"/>
      <color rgb="FFFF0000"/>
      <name val="Arial"/>
      <family val="2"/>
    </font>
    <font>
      <u val="single"/>
      <sz val="12"/>
      <color theme="10"/>
      <name val="Calibri"/>
      <family val="2"/>
    </font>
    <font>
      <sz val="9"/>
      <color theme="1"/>
      <name val="Times New Roman"/>
      <family val="1"/>
    </font>
    <font>
      <sz val="11"/>
      <color rgb="FF3366CC"/>
      <name val="Arial"/>
      <family val="2"/>
    </font>
    <font>
      <b/>
      <sz val="16"/>
      <color rgb="FF3366CC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Arial"/>
      <family val="2"/>
    </font>
    <font>
      <b/>
      <sz val="16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3" tint="0.3999800086021423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/>
      <top style="thick">
        <color rgb="FFFFCC00"/>
      </top>
      <bottom style="dashed"/>
    </border>
    <border>
      <left style="dashed"/>
      <right/>
      <top style="thick">
        <color theme="7" tint="0.3999499976634979"/>
      </top>
      <bottom style="dashed"/>
    </border>
    <border>
      <left style="dashed"/>
      <right/>
      <top style="dashed"/>
      <bottom style="dashed"/>
    </border>
    <border>
      <left style="dashed"/>
      <right/>
      <top style="dashed"/>
      <bottom/>
    </border>
    <border>
      <left style="dashed"/>
      <right/>
      <top style="thick">
        <color theme="2" tint="-0.4999699890613556"/>
      </top>
      <bottom style="dashed"/>
    </border>
    <border>
      <left style="dashed"/>
      <right/>
      <top style="thick">
        <color rgb="FF92D050"/>
      </top>
      <bottom style="dashed"/>
    </border>
    <border>
      <left style="dashed"/>
      <right/>
      <top style="thick">
        <color theme="4"/>
      </top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>
        <color theme="1"/>
      </right>
      <top style="medium">
        <color theme="1"/>
      </top>
      <bottom/>
    </border>
    <border>
      <left/>
      <right/>
      <top style="dashed">
        <color theme="0" tint="-0.4999699890613556"/>
      </top>
      <bottom style="dashed">
        <color theme="0" tint="-0.4999699890613556"/>
      </bottom>
    </border>
    <border>
      <left/>
      <right style="dashed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 style="thin"/>
      <right style="thin"/>
      <top/>
      <bottom style="thin"/>
    </border>
    <border>
      <left style="thin"/>
      <right/>
      <top/>
      <bottom style="dashed">
        <color theme="0" tint="-0.4999699890613556"/>
      </bottom>
    </border>
    <border>
      <left style="thin"/>
      <right style="thin"/>
      <top style="thin"/>
      <bottom/>
    </border>
    <border>
      <left style="thin"/>
      <right/>
      <top style="dashed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>
        <color theme="0" tint="-0.4999699890613556"/>
      </left>
      <right style="dashed">
        <color theme="0" tint="-0.4999699890613556"/>
      </right>
      <top/>
      <bottom/>
    </border>
    <border>
      <left style="dashed">
        <color theme="0" tint="-0.4999699890613556"/>
      </left>
      <right style="dashed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 style="dashed">
        <color theme="0" tint="-0.4999699890613556"/>
      </left>
      <right style="dashed">
        <color theme="0" tint="-0.4999699890613556"/>
      </right>
      <top style="dashed">
        <color theme="0" tint="-0.4999699890613556"/>
      </top>
      <bottom/>
    </border>
    <border>
      <left style="dashed">
        <color theme="0" tint="-0.4999699890613556"/>
      </left>
      <right/>
      <top style="dashed">
        <color theme="0" tint="-0.4999699890613556"/>
      </top>
      <bottom style="dashed">
        <color theme="0" tint="-0.4999699890613556"/>
      </bottom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dashed"/>
      <right/>
      <top/>
      <bottom style="dashed"/>
    </border>
    <border>
      <left style="dashed"/>
      <right style="dashed"/>
      <top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Font="1" applyAlignment="1">
      <alignment/>
    </xf>
    <xf numFmtId="0" fontId="4" fillId="22" borderId="0" xfId="0" applyFont="1" applyFill="1" applyAlignment="1">
      <alignment/>
    </xf>
    <xf numFmtId="0" fontId="0" fillId="0" borderId="0" xfId="0" applyAlignment="1">
      <alignment/>
    </xf>
    <xf numFmtId="0" fontId="4" fillId="22" borderId="0" xfId="0" applyFont="1" applyFill="1" applyAlignment="1">
      <alignment/>
    </xf>
    <xf numFmtId="0" fontId="79" fillId="33" borderId="0" xfId="0" applyFont="1" applyFill="1" applyAlignment="1">
      <alignment/>
    </xf>
    <xf numFmtId="0" fontId="80" fillId="34" borderId="10" xfId="0" applyFont="1" applyFill="1" applyBorder="1" applyAlignment="1">
      <alignment vertical="center" wrapText="1"/>
    </xf>
    <xf numFmtId="0" fontId="80" fillId="34" borderId="11" xfId="0" applyFont="1" applyFill="1" applyBorder="1" applyAlignment="1">
      <alignment vertical="center" wrapText="1"/>
    </xf>
    <xf numFmtId="0" fontId="80" fillId="0" borderId="0" xfId="0" applyFont="1" applyAlignment="1">
      <alignment/>
    </xf>
    <xf numFmtId="0" fontId="80" fillId="34" borderId="12" xfId="0" applyFont="1" applyFill="1" applyBorder="1" applyAlignment="1">
      <alignment vertical="center"/>
    </xf>
    <xf numFmtId="0" fontId="80" fillId="34" borderId="12" xfId="0" applyFont="1" applyFill="1" applyBorder="1" applyAlignment="1">
      <alignment vertical="center" wrapText="1"/>
    </xf>
    <xf numFmtId="0" fontId="80" fillId="34" borderId="13" xfId="0" applyFont="1" applyFill="1" applyBorder="1" applyAlignment="1">
      <alignment vertical="center" wrapText="1"/>
    </xf>
    <xf numFmtId="0" fontId="80" fillId="34" borderId="14" xfId="0" applyFont="1" applyFill="1" applyBorder="1" applyAlignment="1">
      <alignment vertical="center" wrapText="1"/>
    </xf>
    <xf numFmtId="0" fontId="80" fillId="34" borderId="15" xfId="0" applyFont="1" applyFill="1" applyBorder="1" applyAlignment="1">
      <alignment vertical="center" wrapText="1"/>
    </xf>
    <xf numFmtId="0" fontId="80" fillId="34" borderId="16" xfId="0" applyFont="1" applyFill="1" applyBorder="1" applyAlignment="1">
      <alignment vertical="center"/>
    </xf>
    <xf numFmtId="0" fontId="75" fillId="35" borderId="17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81" fillId="35" borderId="17" xfId="0" applyFont="1" applyFill="1" applyBorder="1" applyAlignment="1">
      <alignment horizontal="center" vertical="center" wrapText="1"/>
    </xf>
    <xf numFmtId="0" fontId="82" fillId="35" borderId="17" xfId="43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>
      <alignment horizontal="center" vertical="center" wrapText="1"/>
    </xf>
    <xf numFmtId="0" fontId="75" fillId="34" borderId="18" xfId="0" applyFont="1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70" fillId="34" borderId="17" xfId="43" applyFill="1" applyBorder="1" applyAlignment="1" applyProtection="1">
      <alignment vertical="center" wrapText="1"/>
      <protection/>
    </xf>
    <xf numFmtId="9" fontId="0" fillId="34" borderId="17" xfId="0" applyNumberFormat="1" applyFill="1" applyBorder="1" applyAlignment="1">
      <alignment vertical="center" wrapText="1"/>
    </xf>
    <xf numFmtId="0" fontId="0" fillId="34" borderId="17" xfId="0" applyFill="1" applyBorder="1" applyAlignment="1" quotePrefix="1">
      <alignment vertical="center" wrapText="1"/>
    </xf>
    <xf numFmtId="0" fontId="0" fillId="36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75" fillId="11" borderId="17" xfId="0" applyFont="1" applyFill="1" applyBorder="1" applyAlignment="1">
      <alignment horizontal="center" vertical="center" wrapText="1"/>
    </xf>
    <xf numFmtId="0" fontId="81" fillId="11" borderId="17" xfId="0" applyFont="1" applyFill="1" applyBorder="1" applyAlignment="1">
      <alignment horizontal="center" vertical="center" wrapText="1"/>
    </xf>
    <xf numFmtId="0" fontId="82" fillId="11" borderId="17" xfId="43" applyFont="1" applyFill="1" applyBorder="1" applyAlignment="1" applyProtection="1">
      <alignment horizontal="center" vertical="center" wrapText="1"/>
      <protection/>
    </xf>
    <xf numFmtId="0" fontId="75" fillId="37" borderId="17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0" fontId="82" fillId="37" borderId="17" xfId="43" applyFont="1" applyFill="1" applyBorder="1" applyAlignment="1" applyProtection="1">
      <alignment horizontal="center" vertical="center" wrapText="1"/>
      <protection/>
    </xf>
    <xf numFmtId="0" fontId="75" fillId="34" borderId="18" xfId="0" applyFont="1" applyFill="1" applyBorder="1" applyAlignment="1">
      <alignment/>
    </xf>
    <xf numFmtId="0" fontId="70" fillId="34" borderId="17" xfId="43" applyFill="1" applyBorder="1" applyAlignment="1" applyProtection="1">
      <alignment/>
      <protection/>
    </xf>
    <xf numFmtId="0" fontId="75" fillId="38" borderId="17" xfId="0" applyFont="1" applyFill="1" applyBorder="1" applyAlignment="1">
      <alignment horizontal="center" vertical="center" wrapText="1"/>
    </xf>
    <xf numFmtId="0" fontId="81" fillId="38" borderId="17" xfId="0" applyFont="1" applyFill="1" applyBorder="1" applyAlignment="1">
      <alignment horizontal="center" vertical="center" wrapText="1"/>
    </xf>
    <xf numFmtId="0" fontId="82" fillId="38" borderId="17" xfId="43" applyFont="1" applyFill="1" applyBorder="1" applyAlignment="1" applyProtection="1">
      <alignment horizontal="center" vertical="center" wrapText="1"/>
      <protection/>
    </xf>
    <xf numFmtId="0" fontId="75" fillId="39" borderId="17" xfId="0" applyFont="1" applyFill="1" applyBorder="1" applyAlignment="1">
      <alignment horizontal="center" vertical="center" wrapText="1"/>
    </xf>
    <xf numFmtId="0" fontId="81" fillId="39" borderId="17" xfId="0" applyFont="1" applyFill="1" applyBorder="1" applyAlignment="1">
      <alignment horizontal="center" vertical="center" wrapText="1"/>
    </xf>
    <xf numFmtId="0" fontId="82" fillId="39" borderId="17" xfId="43" applyFont="1" applyFill="1" applyBorder="1" applyAlignment="1" applyProtection="1">
      <alignment horizontal="center" vertical="center" wrapText="1"/>
      <protection/>
    </xf>
    <xf numFmtId="0" fontId="80" fillId="34" borderId="21" xfId="0" applyFont="1" applyFill="1" applyBorder="1" applyAlignment="1">
      <alignment horizontal="left" vertical="center" wrapText="1"/>
    </xf>
    <xf numFmtId="0" fontId="83" fillId="14" borderId="0" xfId="0" applyFont="1" applyFill="1" applyAlignment="1">
      <alignment horizontal="center" wrapText="1"/>
    </xf>
    <xf numFmtId="0" fontId="80" fillId="40" borderId="0" xfId="0" applyFont="1" applyFill="1" applyBorder="1" applyAlignment="1">
      <alignment horizontal="center" vertical="center" textRotation="90" wrapText="1"/>
    </xf>
    <xf numFmtId="0" fontId="80" fillId="34" borderId="0" xfId="0" applyFont="1" applyFill="1" applyBorder="1" applyAlignment="1">
      <alignment vertical="center" wrapText="1"/>
    </xf>
    <xf numFmtId="0" fontId="80" fillId="17" borderId="0" xfId="0" applyFont="1" applyFill="1" applyBorder="1" applyAlignment="1">
      <alignment horizontal="center" vertical="center" textRotation="90" wrapText="1"/>
    </xf>
    <xf numFmtId="0" fontId="84" fillId="41" borderId="0" xfId="0" applyFont="1" applyFill="1" applyAlignment="1">
      <alignment/>
    </xf>
    <xf numFmtId="0" fontId="84" fillId="34" borderId="0" xfId="0" applyFont="1" applyFill="1" applyBorder="1" applyAlignment="1">
      <alignment/>
    </xf>
    <xf numFmtId="0" fontId="84" fillId="41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4" fillId="34" borderId="0" xfId="0" applyNumberFormat="1" applyFont="1" applyFill="1" applyBorder="1" applyAlignment="1">
      <alignment horizontal="justify" vertical="top" wrapText="1"/>
    </xf>
    <xf numFmtId="0" fontId="4" fillId="34" borderId="0" xfId="0" applyFont="1" applyFill="1" applyBorder="1" applyAlignment="1">
      <alignment horizontal="justify" vertical="top"/>
    </xf>
    <xf numFmtId="0" fontId="4" fillId="34" borderId="0" xfId="0" applyFont="1" applyFill="1" applyBorder="1" applyAlignment="1">
      <alignment vertical="top"/>
    </xf>
    <xf numFmtId="0" fontId="80" fillId="40" borderId="22" xfId="0" applyFont="1" applyFill="1" applyBorder="1" applyAlignment="1">
      <alignment horizontal="center" vertical="center" textRotation="90" wrapText="1"/>
    </xf>
    <xf numFmtId="0" fontId="80" fillId="34" borderId="21" xfId="0" applyFont="1" applyFill="1" applyBorder="1" applyAlignment="1">
      <alignment vertical="center" wrapText="1"/>
    </xf>
    <xf numFmtId="0" fontId="80" fillId="17" borderId="22" xfId="0" applyFont="1" applyFill="1" applyBorder="1" applyAlignment="1">
      <alignment horizontal="center" vertical="center" textRotation="90" wrapText="1"/>
    </xf>
    <xf numFmtId="0" fontId="80" fillId="37" borderId="22" xfId="0" applyFont="1" applyFill="1" applyBorder="1" applyAlignment="1">
      <alignment horizontal="center" vertical="center" textRotation="90" wrapText="1"/>
    </xf>
    <xf numFmtId="0" fontId="80" fillId="38" borderId="0" xfId="0" applyFont="1" applyFill="1" applyBorder="1" applyAlignment="1">
      <alignment horizontal="center" vertical="center" textRotation="90" wrapText="1"/>
    </xf>
    <xf numFmtId="0" fontId="80" fillId="34" borderId="0" xfId="0" applyFont="1" applyFill="1" applyBorder="1" applyAlignment="1">
      <alignment horizontal="left" vertical="center" wrapText="1"/>
    </xf>
    <xf numFmtId="0" fontId="85" fillId="34" borderId="23" xfId="0" applyFont="1" applyFill="1" applyBorder="1" applyAlignment="1">
      <alignment horizontal="center" vertical="top" wrapText="1"/>
    </xf>
    <xf numFmtId="0" fontId="70" fillId="0" borderId="0" xfId="43" applyAlignment="1" applyProtection="1">
      <alignment/>
      <protection/>
    </xf>
    <xf numFmtId="0" fontId="70" fillId="0" borderId="0" xfId="43" applyAlignment="1" applyProtection="1" quotePrefix="1">
      <alignment/>
      <protection/>
    </xf>
    <xf numFmtId="0" fontId="3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wrapText="1"/>
    </xf>
    <xf numFmtId="0" fontId="4" fillId="34" borderId="23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65" fillId="41" borderId="24" xfId="0" applyFont="1" applyFill="1" applyBorder="1" applyAlignment="1">
      <alignment vertical="center"/>
    </xf>
    <xf numFmtId="0" fontId="65" fillId="34" borderId="24" xfId="0" applyFont="1" applyFill="1" applyBorder="1" applyAlignment="1">
      <alignment vertical="center"/>
    </xf>
    <xf numFmtId="0" fontId="70" fillId="36" borderId="25" xfId="43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>
      <alignment horizontal="justify" wrapText="1"/>
    </xf>
    <xf numFmtId="0" fontId="0" fillId="34" borderId="0" xfId="0" applyFill="1" applyAlignment="1">
      <alignment horizontal="justify" wrapText="1"/>
    </xf>
    <xf numFmtId="0" fontId="13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left" vertical="top" wrapText="1"/>
    </xf>
    <xf numFmtId="0" fontId="84" fillId="34" borderId="0" xfId="0" applyFont="1" applyFill="1" applyAlignment="1">
      <alignment/>
    </xf>
    <xf numFmtId="0" fontId="86" fillId="34" borderId="0" xfId="0" applyFont="1" applyFill="1" applyBorder="1" applyAlignment="1">
      <alignment wrapText="1"/>
    </xf>
    <xf numFmtId="0" fontId="86" fillId="34" borderId="0" xfId="0" applyNumberFormat="1" applyFont="1" applyFill="1" applyBorder="1" applyAlignment="1">
      <alignment/>
    </xf>
    <xf numFmtId="0" fontId="86" fillId="34" borderId="0" xfId="0" applyFont="1" applyFill="1" applyBorder="1" applyAlignment="1">
      <alignment/>
    </xf>
    <xf numFmtId="0" fontId="4" fillId="34" borderId="0" xfId="0" applyNumberFormat="1" applyFont="1" applyFill="1" applyBorder="1" applyAlignment="1">
      <alignment horizontal="justify"/>
    </xf>
    <xf numFmtId="0" fontId="87" fillId="41" borderId="0" xfId="0" applyFont="1" applyFill="1" applyAlignment="1">
      <alignment horizontal="left" vertical="top"/>
    </xf>
    <xf numFmtId="0" fontId="87" fillId="41" borderId="0" xfId="0" applyFont="1" applyFill="1" applyBorder="1" applyAlignment="1">
      <alignment horizontal="left" vertical="top"/>
    </xf>
    <xf numFmtId="0" fontId="87" fillId="34" borderId="0" xfId="0" applyFont="1" applyFill="1" applyAlignment="1">
      <alignment horizontal="left" vertical="top" wrapText="1"/>
    </xf>
    <xf numFmtId="0" fontId="87" fillId="41" borderId="0" xfId="0" applyFont="1" applyFill="1" applyAlignment="1">
      <alignment/>
    </xf>
    <xf numFmtId="0" fontId="88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87" fillId="41" borderId="0" xfId="0" applyFont="1" applyFill="1" applyBorder="1" applyAlignment="1">
      <alignment/>
    </xf>
    <xf numFmtId="0" fontId="22" fillId="34" borderId="26" xfId="0" applyFont="1" applyFill="1" applyBorder="1" applyAlignment="1">
      <alignment horizontal="center" vertical="top" wrapText="1"/>
    </xf>
    <xf numFmtId="0" fontId="22" fillId="34" borderId="27" xfId="0" applyFont="1" applyFill="1" applyBorder="1" applyAlignment="1">
      <alignment horizontal="center" vertical="top" wrapText="1"/>
    </xf>
    <xf numFmtId="0" fontId="22" fillId="34" borderId="28" xfId="0" applyFont="1" applyFill="1" applyBorder="1" applyAlignment="1">
      <alignment horizontal="center" vertical="top" wrapText="1"/>
    </xf>
    <xf numFmtId="0" fontId="21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/>
    </xf>
    <xf numFmtId="0" fontId="14" fillId="34" borderId="0" xfId="0" applyFont="1" applyFill="1" applyBorder="1" applyAlignment="1">
      <alignment vertical="center"/>
    </xf>
    <xf numFmtId="0" fontId="89" fillId="34" borderId="0" xfId="44" applyFont="1" applyFill="1" applyBorder="1" applyAlignment="1">
      <alignment/>
    </xf>
    <xf numFmtId="0" fontId="0" fillId="0" borderId="0" xfId="0" applyAlignment="1">
      <alignment horizontal="center"/>
    </xf>
    <xf numFmtId="0" fontId="14" fillId="34" borderId="0" xfId="0" applyNumberFormat="1" applyFont="1" applyFill="1" applyBorder="1" applyAlignment="1">
      <alignment horizontal="left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justify" vertical="top" wrapText="1"/>
    </xf>
    <xf numFmtId="0" fontId="83" fillId="14" borderId="0" xfId="0" applyFont="1" applyFill="1" applyBorder="1" applyAlignment="1">
      <alignment horizontal="center" wrapText="1"/>
    </xf>
    <xf numFmtId="0" fontId="88" fillId="34" borderId="0" xfId="0" applyFont="1" applyFill="1" applyBorder="1" applyAlignment="1" quotePrefix="1">
      <alignment horizontal="right" vertical="top"/>
    </xf>
    <xf numFmtId="0" fontId="14" fillId="34" borderId="0" xfId="0" applyFont="1" applyFill="1" applyBorder="1" applyAlignment="1" quotePrefix="1">
      <alignment horizontal="right" vertical="top"/>
    </xf>
    <xf numFmtId="0" fontId="15" fillId="42" borderId="0" xfId="0" applyFont="1" applyFill="1" applyBorder="1" applyAlignment="1">
      <alignment vertical="top"/>
    </xf>
    <xf numFmtId="0" fontId="84" fillId="42" borderId="0" xfId="0" applyFont="1" applyFill="1" applyAlignment="1">
      <alignment/>
    </xf>
    <xf numFmtId="0" fontId="4" fillId="42" borderId="0" xfId="0" applyFont="1" applyFill="1" applyBorder="1" applyAlignment="1">
      <alignment/>
    </xf>
    <xf numFmtId="0" fontId="14" fillId="42" borderId="0" xfId="0" applyFont="1" applyFill="1" applyBorder="1" applyAlignment="1" quotePrefix="1">
      <alignment horizontal="right" vertical="top"/>
    </xf>
    <xf numFmtId="0" fontId="14" fillId="42" borderId="0" xfId="0" applyNumberFormat="1" applyFont="1" applyFill="1" applyBorder="1" applyAlignment="1">
      <alignment horizontal="left" vertical="top" wrapText="1"/>
    </xf>
    <xf numFmtId="0" fontId="3" fillId="34" borderId="0" xfId="0" applyFont="1" applyFill="1" applyBorder="1" applyAlignment="1" quotePrefix="1">
      <alignment horizontal="right" vertical="center"/>
    </xf>
    <xf numFmtId="0" fontId="83" fillId="14" borderId="0" xfId="0" applyFont="1" applyFill="1" applyAlignment="1">
      <alignment/>
    </xf>
    <xf numFmtId="0" fontId="4" fillId="1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4" fillId="34" borderId="32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justify" vertical="top" wrapText="1"/>
    </xf>
    <xf numFmtId="0" fontId="83" fillId="34" borderId="0" xfId="0" applyFont="1" applyFill="1" applyAlignment="1">
      <alignment/>
    </xf>
    <xf numFmtId="0" fontId="90" fillId="34" borderId="33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91" fillId="34" borderId="0" xfId="0" applyFont="1" applyFill="1" applyAlignment="1">
      <alignment vertical="center" wrapText="1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vertical="top"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right" vertical="top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 wrapText="1"/>
    </xf>
    <xf numFmtId="0" fontId="8" fillId="34" borderId="0" xfId="0" applyFont="1" applyFill="1" applyAlignment="1">
      <alignment horizontal="center"/>
    </xf>
    <xf numFmtId="0" fontId="4" fillId="34" borderId="0" xfId="0" applyFont="1" applyFill="1" applyAlignment="1">
      <alignment horizontal="justify" wrapText="1"/>
    </xf>
    <xf numFmtId="0" fontId="4" fillId="34" borderId="0" xfId="0" applyFont="1" applyFill="1" applyBorder="1" applyAlignment="1">
      <alignment horizontal="justify" wrapText="1"/>
    </xf>
    <xf numFmtId="0" fontId="83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justify"/>
    </xf>
    <xf numFmtId="0" fontId="83" fillId="14" borderId="0" xfId="0" applyFont="1" applyFill="1" applyBorder="1" applyAlignment="1">
      <alignment/>
    </xf>
    <xf numFmtId="0" fontId="3" fillId="34" borderId="0" xfId="0" applyFont="1" applyFill="1" applyAlignment="1">
      <alignment horizontal="left" vertical="center"/>
    </xf>
    <xf numFmtId="0" fontId="11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justify" wrapText="1"/>
    </xf>
    <xf numFmtId="0" fontId="92" fillId="34" borderId="29" xfId="43" applyFont="1" applyFill="1" applyBorder="1" applyAlignment="1" applyProtection="1">
      <alignment/>
      <protection/>
    </xf>
    <xf numFmtId="0" fontId="6" fillId="34" borderId="31" xfId="0" applyFont="1" applyFill="1" applyBorder="1" applyAlignment="1">
      <alignment/>
    </xf>
    <xf numFmtId="0" fontId="92" fillId="34" borderId="29" xfId="43" applyFont="1" applyFill="1" applyBorder="1" applyAlignment="1" applyProtection="1" quotePrefix="1">
      <alignment/>
      <protection/>
    </xf>
    <xf numFmtId="0" fontId="6" fillId="34" borderId="30" xfId="0" applyFont="1" applyFill="1" applyBorder="1" applyAlignment="1">
      <alignment/>
    </xf>
    <xf numFmtId="0" fontId="92" fillId="34" borderId="23" xfId="43" applyFont="1" applyFill="1" applyBorder="1" applyAlignment="1" applyProtection="1">
      <alignment/>
      <protection/>
    </xf>
    <xf numFmtId="0" fontId="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4" fillId="34" borderId="32" xfId="0" applyFont="1" applyFill="1" applyBorder="1" applyAlignment="1">
      <alignment horizontal="center"/>
    </xf>
    <xf numFmtId="0" fontId="93" fillId="0" borderId="0" xfId="0" applyFont="1" applyAlignment="1">
      <alignment horizontal="justify" vertical="center"/>
    </xf>
    <xf numFmtId="0" fontId="23" fillId="34" borderId="0" xfId="0" applyFont="1" applyFill="1" applyAlignment="1">
      <alignment/>
    </xf>
    <xf numFmtId="0" fontId="23" fillId="34" borderId="23" xfId="0" applyFont="1" applyFill="1" applyBorder="1" applyAlignment="1">
      <alignment/>
    </xf>
    <xf numFmtId="0" fontId="4" fillId="34" borderId="0" xfId="0" applyFont="1" applyFill="1" applyBorder="1" applyAlignment="1">
      <alignment horizontal="justify" vertical="top" wrapText="1"/>
    </xf>
    <xf numFmtId="0" fontId="94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/>
    </xf>
    <xf numFmtId="0" fontId="96" fillId="34" borderId="0" xfId="0" applyFont="1" applyFill="1" applyAlignment="1">
      <alignment/>
    </xf>
    <xf numFmtId="0" fontId="96" fillId="14" borderId="0" xfId="0" applyFont="1" applyFill="1" applyAlignment="1">
      <alignment horizontal="center" wrapText="1"/>
    </xf>
    <xf numFmtId="0" fontId="96" fillId="14" borderId="0" xfId="0" applyFont="1" applyFill="1" applyAlignment="1">
      <alignment/>
    </xf>
    <xf numFmtId="0" fontId="24" fillId="34" borderId="0" xfId="0" applyFont="1" applyFill="1" applyAlignment="1">
      <alignment horizontal="center" vertical="center"/>
    </xf>
    <xf numFmtId="0" fontId="96" fillId="34" borderId="0" xfId="0" applyFont="1" applyFill="1" applyAlignment="1">
      <alignment horizontal="left" wrapText="1"/>
    </xf>
    <xf numFmtId="0" fontId="14" fillId="34" borderId="0" xfId="0" applyFont="1" applyFill="1" applyAlignment="1">
      <alignment/>
    </xf>
    <xf numFmtId="0" fontId="85" fillId="40" borderId="34" xfId="0" applyFont="1" applyFill="1" applyBorder="1" applyAlignment="1">
      <alignment vertical="center" wrapText="1"/>
    </xf>
    <xf numFmtId="0" fontId="85" fillId="37" borderId="34" xfId="0" applyFont="1" applyFill="1" applyBorder="1" applyAlignment="1">
      <alignment vertical="center" wrapText="1"/>
    </xf>
    <xf numFmtId="0" fontId="85" fillId="14" borderId="35" xfId="0" applyFont="1" applyFill="1" applyBorder="1" applyAlignment="1">
      <alignment vertical="center" wrapText="1"/>
    </xf>
    <xf numFmtId="0" fontId="85" fillId="34" borderId="23" xfId="0" applyFont="1" applyFill="1" applyBorder="1" applyAlignment="1">
      <alignment horizontal="center" vertical="center" wrapText="1"/>
    </xf>
    <xf numFmtId="0" fontId="85" fillId="38" borderId="34" xfId="0" applyFont="1" applyFill="1" applyBorder="1" applyAlignment="1">
      <alignment vertical="center" wrapText="1"/>
    </xf>
    <xf numFmtId="0" fontId="85" fillId="34" borderId="23" xfId="0" applyFont="1" applyFill="1" applyBorder="1" applyAlignment="1">
      <alignment vertical="center" wrapText="1"/>
    </xf>
    <xf numFmtId="0" fontId="85" fillId="34" borderId="36" xfId="0" applyFont="1" applyFill="1" applyBorder="1" applyAlignment="1">
      <alignment vertical="center" wrapText="1"/>
    </xf>
    <xf numFmtId="0" fontId="85" fillId="38" borderId="37" xfId="0" applyFont="1" applyFill="1" applyBorder="1" applyAlignment="1">
      <alignment vertical="top" wrapText="1"/>
    </xf>
    <xf numFmtId="0" fontId="85" fillId="34" borderId="38" xfId="0" applyFont="1" applyFill="1" applyBorder="1" applyAlignment="1">
      <alignment vertical="center" wrapText="1"/>
    </xf>
    <xf numFmtId="0" fontId="85" fillId="18" borderId="39" xfId="0" applyFont="1" applyFill="1" applyBorder="1" applyAlignment="1">
      <alignment vertical="center" wrapText="1"/>
    </xf>
    <xf numFmtId="0" fontId="85" fillId="18" borderId="34" xfId="0" applyFont="1" applyFill="1" applyBorder="1" applyAlignment="1">
      <alignment vertical="center" wrapText="1"/>
    </xf>
    <xf numFmtId="0" fontId="13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4" fillId="34" borderId="23" xfId="0" applyFont="1" applyFill="1" applyBorder="1" applyAlignment="1">
      <alignment horizontal="left" vertical="top" wrapText="1"/>
    </xf>
    <xf numFmtId="0" fontId="14" fillId="34" borderId="0" xfId="0" applyNumberFormat="1" applyFont="1" applyFill="1" applyBorder="1" applyAlignment="1">
      <alignment horizontal="left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14" fillId="34" borderId="29" xfId="0" applyFont="1" applyFill="1" applyBorder="1" applyAlignment="1">
      <alignment horizontal="center" vertical="top" wrapText="1"/>
    </xf>
    <xf numFmtId="0" fontId="14" fillId="34" borderId="30" xfId="0" applyFont="1" applyFill="1" applyBorder="1" applyAlignment="1">
      <alignment horizontal="center" vertical="top" wrapText="1"/>
    </xf>
    <xf numFmtId="0" fontId="14" fillId="34" borderId="31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left" vertical="top" wrapText="1"/>
    </xf>
    <xf numFmtId="0" fontId="88" fillId="34" borderId="0" xfId="0" applyFont="1" applyFill="1" applyBorder="1" applyAlignment="1">
      <alignment horizontal="left" vertical="top" wrapText="1"/>
    </xf>
    <xf numFmtId="0" fontId="88" fillId="34" borderId="0" xfId="0" applyFont="1" applyFill="1" applyBorder="1" applyAlignment="1">
      <alignment horizontal="left" wrapText="1"/>
    </xf>
    <xf numFmtId="0" fontId="87" fillId="34" borderId="0" xfId="0" applyFont="1" applyFill="1" applyBorder="1" applyAlignment="1">
      <alignment horizontal="left" vertical="top" wrapText="1"/>
    </xf>
    <xf numFmtId="0" fontId="14" fillId="34" borderId="26" xfId="0" applyFont="1" applyFill="1" applyBorder="1" applyAlignment="1">
      <alignment horizontal="center" vertical="top" wrapText="1"/>
    </xf>
    <xf numFmtId="0" fontId="14" fillId="34" borderId="27" xfId="0" applyFont="1" applyFill="1" applyBorder="1" applyAlignment="1">
      <alignment horizontal="center" vertical="top" wrapText="1"/>
    </xf>
    <xf numFmtId="0" fontId="14" fillId="34" borderId="28" xfId="0" applyFont="1" applyFill="1" applyBorder="1" applyAlignment="1">
      <alignment horizontal="center" vertical="top" wrapText="1"/>
    </xf>
    <xf numFmtId="0" fontId="14" fillId="34" borderId="36" xfId="0" applyFont="1" applyFill="1" applyBorder="1" applyAlignment="1">
      <alignment horizontal="left" vertical="top" wrapText="1"/>
    </xf>
    <xf numFmtId="0" fontId="87" fillId="34" borderId="0" xfId="0" applyFont="1" applyFill="1" applyAlignment="1">
      <alignment horizontal="left" vertical="top" wrapText="1"/>
    </xf>
    <xf numFmtId="0" fontId="21" fillId="34" borderId="0" xfId="0" applyFont="1" applyFill="1" applyBorder="1" applyAlignment="1">
      <alignment horizontal="left" vertical="top" wrapText="1"/>
    </xf>
    <xf numFmtId="0" fontId="22" fillId="34" borderId="40" xfId="0" applyFont="1" applyFill="1" applyBorder="1" applyAlignment="1">
      <alignment horizontal="center" vertical="top" wrapText="1"/>
    </xf>
    <xf numFmtId="0" fontId="22" fillId="34" borderId="41" xfId="0" applyFont="1" applyFill="1" applyBorder="1" applyAlignment="1">
      <alignment horizontal="center" vertical="top" wrapText="1"/>
    </xf>
    <xf numFmtId="0" fontId="22" fillId="34" borderId="42" xfId="0" applyFont="1" applyFill="1" applyBorder="1" applyAlignment="1">
      <alignment horizontal="center" vertical="top" wrapText="1"/>
    </xf>
    <xf numFmtId="0" fontId="87" fillId="34" borderId="0" xfId="0" applyFont="1" applyFill="1" applyAlignment="1" quotePrefix="1">
      <alignment horizontal="left" vertical="top" wrapText="1"/>
    </xf>
    <xf numFmtId="0" fontId="14" fillId="42" borderId="0" xfId="0" applyNumberFormat="1" applyFont="1" applyFill="1" applyBorder="1" applyAlignment="1">
      <alignment horizontal="left" vertical="top" wrapText="1"/>
    </xf>
    <xf numFmtId="0" fontId="14" fillId="34" borderId="0" xfId="0" applyNumberFormat="1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center" vertical="top" wrapText="1"/>
    </xf>
    <xf numFmtId="0" fontId="4" fillId="34" borderId="41" xfId="0" applyFont="1" applyFill="1" applyBorder="1" applyAlignment="1">
      <alignment horizontal="center" vertical="top" wrapText="1"/>
    </xf>
    <xf numFmtId="0" fontId="4" fillId="34" borderId="42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11" fillId="34" borderId="29" xfId="0" applyFont="1" applyFill="1" applyBorder="1" applyAlignment="1">
      <alignment horizontal="left" vertical="center" wrapText="1"/>
    </xf>
    <xf numFmtId="0" fontId="11" fillId="34" borderId="30" xfId="0" applyFont="1" applyFill="1" applyBorder="1" applyAlignment="1">
      <alignment horizontal="left" vertical="center" wrapText="1"/>
    </xf>
    <xf numFmtId="0" fontId="11" fillId="34" borderId="31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wrapText="1"/>
    </xf>
    <xf numFmtId="0" fontId="4" fillId="34" borderId="30" xfId="0" applyFont="1" applyFill="1" applyBorder="1" applyAlignment="1">
      <alignment horizontal="left" wrapText="1"/>
    </xf>
    <xf numFmtId="0" fontId="4" fillId="34" borderId="31" xfId="0" applyFont="1" applyFill="1" applyBorder="1" applyAlignment="1">
      <alignment horizontal="left" wrapText="1"/>
    </xf>
    <xf numFmtId="0" fontId="4" fillId="34" borderId="2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31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justify" vertical="top" wrapText="1"/>
    </xf>
    <xf numFmtId="0" fontId="0" fillId="34" borderId="0" xfId="0" applyFill="1" applyAlignment="1">
      <alignment horizontal="justify" vertical="top" wrapText="1"/>
    </xf>
    <xf numFmtId="0" fontId="3" fillId="34" borderId="23" xfId="0" applyFont="1" applyFill="1" applyBorder="1" applyAlignment="1">
      <alignment horizontal="left"/>
    </xf>
    <xf numFmtId="0" fontId="11" fillId="34" borderId="29" xfId="0" applyFont="1" applyFill="1" applyBorder="1" applyAlignment="1">
      <alignment horizontal="right" vertical="center" wrapText="1"/>
    </xf>
    <xf numFmtId="0" fontId="11" fillId="34" borderId="30" xfId="0" applyFont="1" applyFill="1" applyBorder="1" applyAlignment="1">
      <alignment horizontal="right" vertical="center" wrapText="1"/>
    </xf>
    <xf numFmtId="0" fontId="11" fillId="34" borderId="31" xfId="0" applyFont="1" applyFill="1" applyBorder="1" applyAlignment="1">
      <alignment horizontal="right" vertical="center" wrapText="1"/>
    </xf>
    <xf numFmtId="0" fontId="11" fillId="34" borderId="23" xfId="0" applyFont="1" applyFill="1" applyBorder="1" applyAlignment="1">
      <alignment horizontal="left" vertical="top"/>
    </xf>
    <xf numFmtId="0" fontId="11" fillId="34" borderId="29" xfId="0" applyFont="1" applyFill="1" applyBorder="1" applyAlignment="1">
      <alignment horizontal="left" vertical="top" wrapText="1"/>
    </xf>
    <xf numFmtId="0" fontId="11" fillId="34" borderId="30" xfId="0" applyFont="1" applyFill="1" applyBorder="1" applyAlignment="1">
      <alignment horizontal="left" vertical="top" wrapText="1"/>
    </xf>
    <xf numFmtId="0" fontId="11" fillId="34" borderId="31" xfId="0" applyFont="1" applyFill="1" applyBorder="1" applyAlignment="1">
      <alignment horizontal="left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center" vertical="top"/>
    </xf>
    <xf numFmtId="0" fontId="14" fillId="34" borderId="0" xfId="0" applyFont="1" applyFill="1" applyAlignment="1">
      <alignment horizontal="left" vertical="top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wrapText="1"/>
    </xf>
    <xf numFmtId="0" fontId="4" fillId="34" borderId="52" xfId="0" applyFont="1" applyFill="1" applyBorder="1" applyAlignment="1">
      <alignment horizontal="center" wrapText="1"/>
    </xf>
    <xf numFmtId="0" fontId="4" fillId="34" borderId="53" xfId="0" applyFont="1" applyFill="1" applyBorder="1" applyAlignment="1">
      <alignment horizontal="center" wrapText="1"/>
    </xf>
    <xf numFmtId="0" fontId="4" fillId="34" borderId="47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48" xfId="0" applyFont="1" applyFill="1" applyBorder="1" applyAlignment="1">
      <alignment horizontal="center" wrapText="1"/>
    </xf>
    <xf numFmtId="0" fontId="97" fillId="34" borderId="54" xfId="0" applyFont="1" applyFill="1" applyBorder="1" applyAlignment="1">
      <alignment horizontal="left" vertical="center" wrapText="1"/>
    </xf>
    <xf numFmtId="0" fontId="97" fillId="34" borderId="55" xfId="0" applyFont="1" applyFill="1" applyBorder="1" applyAlignment="1">
      <alignment horizontal="left" vertical="center" wrapText="1"/>
    </xf>
    <xf numFmtId="0" fontId="97" fillId="34" borderId="56" xfId="0" applyFont="1" applyFill="1" applyBorder="1" applyAlignment="1">
      <alignment horizontal="left" vertical="center" wrapText="1"/>
    </xf>
    <xf numFmtId="0" fontId="97" fillId="34" borderId="57" xfId="0" applyFont="1" applyFill="1" applyBorder="1" applyAlignment="1">
      <alignment horizontal="left" vertical="center" wrapText="1"/>
    </xf>
    <xf numFmtId="0" fontId="4" fillId="34" borderId="58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center"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62" xfId="0" applyFill="1" applyBorder="1" applyAlignment="1">
      <alignment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left" vertical="top" wrapText="1"/>
    </xf>
    <xf numFmtId="0" fontId="4" fillId="34" borderId="49" xfId="0" applyFont="1" applyFill="1" applyBorder="1" applyAlignment="1">
      <alignment horizontal="left" vertical="top" wrapText="1"/>
    </xf>
    <xf numFmtId="0" fontId="4" fillId="34" borderId="44" xfId="0" applyFont="1" applyFill="1" applyBorder="1" applyAlignment="1">
      <alignment horizontal="left" vertical="top" wrapText="1"/>
    </xf>
    <xf numFmtId="0" fontId="4" fillId="34" borderId="63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64" xfId="0" applyFont="1" applyFill="1" applyBorder="1" applyAlignment="1">
      <alignment horizontal="left" vertical="top" wrapText="1"/>
    </xf>
    <xf numFmtId="0" fontId="4" fillId="34" borderId="45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top" wrapText="1"/>
    </xf>
    <xf numFmtId="0" fontId="4" fillId="34" borderId="46" xfId="0" applyFont="1" applyFill="1" applyBorder="1" applyAlignment="1">
      <alignment horizontal="left" vertical="top" wrapText="1"/>
    </xf>
    <xf numFmtId="0" fontId="96" fillId="14" borderId="0" xfId="0" applyFont="1" applyFill="1" applyBorder="1" applyAlignment="1">
      <alignment horizontal="center" wrapText="1"/>
    </xf>
    <xf numFmtId="0" fontId="14" fillId="34" borderId="0" xfId="0" applyFont="1" applyFill="1" applyAlignment="1">
      <alignment horizontal="justify" vertical="top" wrapText="1"/>
    </xf>
    <xf numFmtId="0" fontId="8" fillId="34" borderId="0" xfId="0" applyFont="1" applyFill="1" applyAlignment="1">
      <alignment horizontal="center"/>
    </xf>
    <xf numFmtId="0" fontId="11" fillId="34" borderId="65" xfId="0" applyFont="1" applyFill="1" applyBorder="1" applyAlignment="1">
      <alignment horizontal="left" vertical="center" wrapText="1"/>
    </xf>
    <xf numFmtId="0" fontId="11" fillId="34" borderId="66" xfId="0" applyFont="1" applyFill="1" applyBorder="1" applyAlignment="1">
      <alignment horizontal="left" vertical="center" wrapText="1"/>
    </xf>
    <xf numFmtId="0" fontId="11" fillId="34" borderId="67" xfId="0" applyFont="1" applyFill="1" applyBorder="1" applyAlignment="1">
      <alignment horizontal="left" vertical="center" wrapText="1"/>
    </xf>
    <xf numFmtId="0" fontId="11" fillId="34" borderId="51" xfId="0" applyFont="1" applyFill="1" applyBorder="1" applyAlignment="1">
      <alignment horizontal="left" vertical="center" wrapText="1"/>
    </xf>
    <xf numFmtId="0" fontId="11" fillId="34" borderId="52" xfId="0" applyFont="1" applyFill="1" applyBorder="1" applyAlignment="1">
      <alignment horizontal="left" vertical="center" wrapText="1"/>
    </xf>
    <xf numFmtId="0" fontId="11" fillId="34" borderId="68" xfId="0" applyFont="1" applyFill="1" applyBorder="1" applyAlignment="1">
      <alignment horizontal="left" vertical="center" wrapText="1"/>
    </xf>
    <xf numFmtId="0" fontId="4" fillId="34" borderId="65" xfId="0" applyFont="1" applyFill="1" applyBorder="1" applyAlignment="1">
      <alignment horizontal="center" wrapText="1"/>
    </xf>
    <xf numFmtId="0" fontId="4" fillId="34" borderId="66" xfId="0" applyFont="1" applyFill="1" applyBorder="1" applyAlignment="1">
      <alignment horizontal="center" wrapText="1"/>
    </xf>
    <xf numFmtId="0" fontId="4" fillId="34" borderId="59" xfId="0" applyFont="1" applyFill="1" applyBorder="1" applyAlignment="1">
      <alignment horizontal="center" wrapText="1"/>
    </xf>
    <xf numFmtId="0" fontId="4" fillId="34" borderId="60" xfId="0" applyFont="1" applyFill="1" applyBorder="1" applyAlignment="1">
      <alignment horizontal="center" vertical="top" wrapText="1"/>
    </xf>
    <xf numFmtId="0" fontId="4" fillId="34" borderId="61" xfId="0" applyFont="1" applyFill="1" applyBorder="1" applyAlignment="1">
      <alignment horizontal="center" vertical="top" wrapText="1"/>
    </xf>
    <xf numFmtId="0" fontId="4" fillId="34" borderId="62" xfId="0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center" vertical="center" wrapText="1"/>
    </xf>
    <xf numFmtId="0" fontId="14" fillId="34" borderId="64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4" fillId="34" borderId="64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 vertical="top"/>
    </xf>
    <xf numFmtId="0" fontId="3" fillId="34" borderId="61" xfId="0" applyFont="1" applyFill="1" applyBorder="1" applyAlignment="1">
      <alignment horizontal="center" vertical="top"/>
    </xf>
    <xf numFmtId="0" fontId="3" fillId="34" borderId="62" xfId="0" applyFont="1" applyFill="1" applyBorder="1" applyAlignment="1">
      <alignment horizontal="center" vertical="top"/>
    </xf>
    <xf numFmtId="0" fontId="98" fillId="34" borderId="0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0" xfId="0" applyFont="1" applyFill="1" applyAlignment="1">
      <alignment horizontal="justify" vertical="top" wrapText="1"/>
    </xf>
    <xf numFmtId="0" fontId="4" fillId="34" borderId="60" xfId="0" applyFont="1" applyFill="1" applyBorder="1" applyAlignment="1">
      <alignment horizontal="center"/>
    </xf>
    <xf numFmtId="0" fontId="4" fillId="34" borderId="62" xfId="0" applyFont="1" applyFill="1" applyBorder="1" applyAlignment="1">
      <alignment horizontal="center"/>
    </xf>
    <xf numFmtId="0" fontId="90" fillId="43" borderId="23" xfId="0" applyFont="1" applyFill="1" applyBorder="1" applyAlignment="1">
      <alignment horizontal="left" vertical="center" wrapText="1"/>
    </xf>
    <xf numFmtId="0" fontId="90" fillId="44" borderId="23" xfId="0" applyFont="1" applyFill="1" applyBorder="1" applyAlignment="1">
      <alignment horizontal="left" vertical="center" wrapText="1"/>
    </xf>
    <xf numFmtId="0" fontId="90" fillId="45" borderId="23" xfId="0" applyFont="1" applyFill="1" applyBorder="1" applyAlignment="1">
      <alignment horizontal="left" vertical="center" wrapText="1"/>
    </xf>
    <xf numFmtId="0" fontId="90" fillId="46" borderId="23" xfId="0" applyFont="1" applyFill="1" applyBorder="1" applyAlignment="1">
      <alignment horizontal="left" vertical="center" wrapText="1"/>
    </xf>
    <xf numFmtId="0" fontId="90" fillId="47" borderId="23" xfId="0" applyFont="1" applyFill="1" applyBorder="1" applyAlignment="1">
      <alignment horizontal="left" vertical="center" wrapText="1"/>
    </xf>
    <xf numFmtId="0" fontId="90" fillId="35" borderId="23" xfId="0" applyFont="1" applyFill="1" applyBorder="1" applyAlignment="1">
      <alignment horizontal="left" vertical="center" wrapText="1"/>
    </xf>
    <xf numFmtId="0" fontId="90" fillId="48" borderId="23" xfId="0" applyFont="1" applyFill="1" applyBorder="1" applyAlignment="1">
      <alignment horizontal="left" vertical="center" wrapText="1"/>
    </xf>
    <xf numFmtId="0" fontId="90" fillId="49" borderId="23" xfId="0" applyFont="1" applyFill="1" applyBorder="1" applyAlignment="1">
      <alignment horizontal="left" vertical="center" wrapText="1"/>
    </xf>
    <xf numFmtId="0" fontId="90" fillId="38" borderId="23" xfId="0" applyFont="1" applyFill="1" applyBorder="1" applyAlignment="1">
      <alignment horizontal="left" vertical="center" wrapText="1"/>
    </xf>
    <xf numFmtId="0" fontId="90" fillId="50" borderId="23" xfId="0" applyFont="1" applyFill="1" applyBorder="1" applyAlignment="1">
      <alignment horizontal="left" vertical="center" wrapText="1"/>
    </xf>
    <xf numFmtId="0" fontId="90" fillId="51" borderId="23" xfId="0" applyFont="1" applyFill="1" applyBorder="1" applyAlignment="1">
      <alignment horizontal="left" vertical="center" wrapText="1"/>
    </xf>
    <xf numFmtId="0" fontId="90" fillId="52" borderId="23" xfId="0" applyFont="1" applyFill="1" applyBorder="1" applyAlignment="1">
      <alignment horizontal="left" vertical="center" wrapText="1"/>
    </xf>
    <xf numFmtId="0" fontId="90" fillId="53" borderId="23" xfId="0" applyFont="1" applyFill="1" applyBorder="1" applyAlignment="1">
      <alignment horizontal="left" vertical="center" wrapText="1"/>
    </xf>
    <xf numFmtId="0" fontId="90" fillId="54" borderId="23" xfId="0" applyFont="1" applyFill="1" applyBorder="1" applyAlignment="1">
      <alignment horizontal="left" vertical="center" wrapText="1"/>
    </xf>
    <xf numFmtId="0" fontId="83" fillId="14" borderId="0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left" vertical="center"/>
    </xf>
    <xf numFmtId="0" fontId="3" fillId="34" borderId="61" xfId="0" applyFont="1" applyFill="1" applyBorder="1" applyAlignment="1">
      <alignment horizontal="left" vertical="center"/>
    </xf>
    <xf numFmtId="0" fontId="3" fillId="34" borderId="62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wrapText="1"/>
    </xf>
    <xf numFmtId="0" fontId="14" fillId="34" borderId="64" xfId="0" applyFont="1" applyFill="1" applyBorder="1" applyAlignment="1">
      <alignment horizontal="left" vertical="top" wrapText="1"/>
    </xf>
    <xf numFmtId="0" fontId="80" fillId="55" borderId="25" xfId="0" applyFont="1" applyFill="1" applyBorder="1" applyAlignment="1">
      <alignment horizontal="center" vertical="center" textRotation="90" wrapText="1"/>
    </xf>
    <xf numFmtId="0" fontId="80" fillId="55" borderId="18" xfId="0" applyFont="1" applyFill="1" applyBorder="1" applyAlignment="1">
      <alignment horizontal="center" vertical="center" textRotation="90" wrapText="1"/>
    </xf>
    <xf numFmtId="0" fontId="80" fillId="55" borderId="19" xfId="0" applyFont="1" applyFill="1" applyBorder="1" applyAlignment="1">
      <alignment horizontal="center" vertical="center" textRotation="90" wrapText="1"/>
    </xf>
    <xf numFmtId="0" fontId="99" fillId="34" borderId="0" xfId="0" applyFont="1" applyFill="1" applyAlignment="1">
      <alignment horizontal="center" vertical="center" wrapText="1"/>
    </xf>
    <xf numFmtId="0" fontId="66" fillId="34" borderId="0" xfId="0" applyFont="1" applyFill="1" applyAlignment="1">
      <alignment horizontal="center"/>
    </xf>
    <xf numFmtId="0" fontId="80" fillId="40" borderId="25" xfId="0" applyFont="1" applyFill="1" applyBorder="1" applyAlignment="1">
      <alignment horizontal="center" vertical="center" textRotation="90" wrapText="1"/>
    </xf>
    <xf numFmtId="0" fontId="80" fillId="40" borderId="18" xfId="0" applyFont="1" applyFill="1" applyBorder="1" applyAlignment="1">
      <alignment horizontal="center" vertical="center" textRotation="90" wrapText="1"/>
    </xf>
    <xf numFmtId="0" fontId="80" fillId="40" borderId="19" xfId="0" applyFont="1" applyFill="1" applyBorder="1" applyAlignment="1">
      <alignment horizontal="center" vertical="center" textRotation="90" wrapText="1"/>
    </xf>
    <xf numFmtId="0" fontId="80" fillId="17" borderId="25" xfId="0" applyFont="1" applyFill="1" applyBorder="1" applyAlignment="1">
      <alignment horizontal="center" vertical="center" textRotation="90" wrapText="1"/>
    </xf>
    <xf numFmtId="0" fontId="80" fillId="17" borderId="18" xfId="0" applyFont="1" applyFill="1" applyBorder="1" applyAlignment="1">
      <alignment horizontal="center" vertical="center" textRotation="90" wrapText="1"/>
    </xf>
    <xf numFmtId="0" fontId="80" fillId="17" borderId="19" xfId="0" applyFont="1" applyFill="1" applyBorder="1" applyAlignment="1">
      <alignment horizontal="center" vertical="center" textRotation="90" wrapText="1"/>
    </xf>
    <xf numFmtId="0" fontId="80" fillId="34" borderId="12" xfId="0" applyFont="1" applyFill="1" applyBorder="1" applyAlignment="1">
      <alignment horizontal="left" vertical="center" wrapText="1"/>
    </xf>
    <xf numFmtId="0" fontId="80" fillId="34" borderId="13" xfId="0" applyFont="1" applyFill="1" applyBorder="1" applyAlignment="1">
      <alignment horizontal="left" vertical="center" wrapText="1"/>
    </xf>
    <xf numFmtId="0" fontId="80" fillId="37" borderId="25" xfId="0" applyFont="1" applyFill="1" applyBorder="1" applyAlignment="1">
      <alignment horizontal="center" vertical="center" textRotation="90" wrapText="1"/>
    </xf>
    <xf numFmtId="0" fontId="80" fillId="37" borderId="18" xfId="0" applyFont="1" applyFill="1" applyBorder="1" applyAlignment="1">
      <alignment horizontal="center" vertical="center" textRotation="90" wrapText="1"/>
    </xf>
    <xf numFmtId="0" fontId="80" fillId="37" borderId="19" xfId="0" applyFont="1" applyFill="1" applyBorder="1" applyAlignment="1">
      <alignment horizontal="center" vertical="center" textRotation="90" wrapText="1"/>
    </xf>
    <xf numFmtId="0" fontId="80" fillId="38" borderId="25" xfId="0" applyFont="1" applyFill="1" applyBorder="1" applyAlignment="1">
      <alignment horizontal="center" vertical="center" textRotation="90" wrapText="1"/>
    </xf>
    <xf numFmtId="0" fontId="80" fillId="38" borderId="18" xfId="0" applyFont="1" applyFill="1" applyBorder="1" applyAlignment="1">
      <alignment horizontal="center" vertical="center" textRotation="90" wrapText="1"/>
    </xf>
    <xf numFmtId="0" fontId="80" fillId="38" borderId="19" xfId="0" applyFont="1" applyFill="1" applyBorder="1" applyAlignment="1">
      <alignment horizontal="center" vertical="center" textRotation="90" wrapText="1"/>
    </xf>
    <xf numFmtId="0" fontId="80" fillId="34" borderId="70" xfId="0" applyFont="1" applyFill="1" applyBorder="1" applyAlignment="1">
      <alignment horizontal="left" vertical="center" wrapText="1"/>
    </xf>
    <xf numFmtId="0" fontId="80" fillId="34" borderId="21" xfId="0" applyFont="1" applyFill="1" applyBorder="1" applyAlignment="1">
      <alignment horizontal="left" vertical="center" wrapText="1"/>
    </xf>
    <xf numFmtId="0" fontId="65" fillId="41" borderId="71" xfId="0" applyFont="1" applyFill="1" applyBorder="1" applyAlignment="1">
      <alignment horizontal="left" vertical="center" wrapText="1"/>
    </xf>
    <xf numFmtId="0" fontId="75" fillId="40" borderId="19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20" xfId="0" applyFont="1" applyFill="1" applyBorder="1" applyAlignment="1">
      <alignment horizontal="center" vertical="center" wrapText="1"/>
    </xf>
    <xf numFmtId="0" fontId="75" fillId="40" borderId="71" xfId="0" applyFont="1" applyFill="1" applyBorder="1" applyAlignment="1">
      <alignment horizontal="center" vertical="center" wrapText="1"/>
    </xf>
    <xf numFmtId="0" fontId="75" fillId="11" borderId="19" xfId="0" applyFont="1" applyFill="1" applyBorder="1" applyAlignment="1">
      <alignment horizontal="center" vertical="center" wrapText="1"/>
    </xf>
    <xf numFmtId="0" fontId="75" fillId="11" borderId="25" xfId="0" applyFont="1" applyFill="1" applyBorder="1" applyAlignment="1">
      <alignment horizontal="center" vertical="center" wrapText="1"/>
    </xf>
    <xf numFmtId="0" fontId="75" fillId="11" borderId="20" xfId="0" applyFont="1" applyFill="1" applyBorder="1" applyAlignment="1">
      <alignment horizontal="center" vertical="center" wrapText="1"/>
    </xf>
    <xf numFmtId="0" fontId="75" fillId="11" borderId="71" xfId="0" applyFont="1" applyFill="1" applyBorder="1" applyAlignment="1">
      <alignment horizontal="center" vertical="center" wrapText="1"/>
    </xf>
    <xf numFmtId="0" fontId="75" fillId="37" borderId="19" xfId="0" applyFont="1" applyFill="1" applyBorder="1" applyAlignment="1">
      <alignment horizontal="center" vertical="center" wrapText="1"/>
    </xf>
    <xf numFmtId="0" fontId="75" fillId="37" borderId="25" xfId="0" applyFont="1" applyFill="1" applyBorder="1" applyAlignment="1">
      <alignment horizontal="center" vertical="center" wrapText="1"/>
    </xf>
    <xf numFmtId="0" fontId="75" fillId="37" borderId="20" xfId="0" applyFont="1" applyFill="1" applyBorder="1" applyAlignment="1">
      <alignment horizontal="center" vertical="center" wrapText="1"/>
    </xf>
    <xf numFmtId="0" fontId="75" fillId="37" borderId="71" xfId="0" applyFont="1" applyFill="1" applyBorder="1" applyAlignment="1">
      <alignment horizontal="center" vertical="center" wrapText="1"/>
    </xf>
    <xf numFmtId="0" fontId="65" fillId="34" borderId="71" xfId="0" applyFont="1" applyFill="1" applyBorder="1" applyAlignment="1">
      <alignment horizontal="left" vertical="center" wrapText="1"/>
    </xf>
    <xf numFmtId="0" fontId="75" fillId="38" borderId="19" xfId="0" applyFont="1" applyFill="1" applyBorder="1" applyAlignment="1">
      <alignment horizontal="center" vertical="center" wrapText="1"/>
    </xf>
    <xf numFmtId="0" fontId="75" fillId="38" borderId="25" xfId="0" applyFont="1" applyFill="1" applyBorder="1" applyAlignment="1">
      <alignment horizontal="center" vertical="center" wrapText="1"/>
    </xf>
    <xf numFmtId="0" fontId="75" fillId="38" borderId="20" xfId="0" applyFont="1" applyFill="1" applyBorder="1" applyAlignment="1">
      <alignment horizontal="center" vertical="center" wrapText="1"/>
    </xf>
    <xf numFmtId="0" fontId="75" fillId="38" borderId="71" xfId="0" applyFont="1" applyFill="1" applyBorder="1" applyAlignment="1">
      <alignment horizontal="center" vertical="center" wrapText="1"/>
    </xf>
    <xf numFmtId="0" fontId="75" fillId="39" borderId="19" xfId="0" applyFont="1" applyFill="1" applyBorder="1" applyAlignment="1">
      <alignment horizontal="center" vertical="center" wrapText="1"/>
    </xf>
    <xf numFmtId="0" fontId="75" fillId="39" borderId="25" xfId="0" applyFont="1" applyFill="1" applyBorder="1" applyAlignment="1">
      <alignment horizontal="center" vertical="center" wrapText="1"/>
    </xf>
    <xf numFmtId="0" fontId="75" fillId="39" borderId="20" xfId="0" applyFont="1" applyFill="1" applyBorder="1" applyAlignment="1">
      <alignment horizontal="center" vertical="center" wrapText="1"/>
    </xf>
    <xf numFmtId="0" fontId="75" fillId="39" borderId="71" xfId="0" applyFont="1" applyFill="1" applyBorder="1" applyAlignment="1">
      <alignment horizontal="center" vertical="center" wrapText="1"/>
    </xf>
    <xf numFmtId="0" fontId="4" fillId="41" borderId="0" xfId="0" applyFont="1" applyFill="1" applyAlignment="1">
      <alignment/>
    </xf>
    <xf numFmtId="0" fontId="4" fillId="41" borderId="0" xfId="0" applyFont="1" applyFill="1" applyBorder="1" applyAlignment="1">
      <alignment horizontal="justify" vertical="top" wrapText="1"/>
    </xf>
    <xf numFmtId="0" fontId="96" fillId="41" borderId="0" xfId="0" applyFont="1" applyFill="1" applyAlignment="1">
      <alignment/>
    </xf>
    <xf numFmtId="0" fontId="4" fillId="41" borderId="0" xfId="0" applyFont="1" applyFill="1" applyAlignment="1">
      <alignment vertical="center" wrapText="1"/>
    </xf>
    <xf numFmtId="0" fontId="23" fillId="41" borderId="0" xfId="0" applyFont="1" applyFill="1" applyAlignment="1">
      <alignment/>
    </xf>
    <xf numFmtId="0" fontId="83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83" fillId="41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ás 2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7"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  <dxf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85725</xdr:rowOff>
    </xdr:from>
    <xdr:to>
      <xdr:col>10</xdr:col>
      <xdr:colOff>285750</xdr:colOff>
      <xdr:row>6</xdr:row>
      <xdr:rowOff>161925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5725"/>
          <a:ext cx="2524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180975</xdr:colOff>
      <xdr:row>1</xdr:row>
      <xdr:rowOff>161925</xdr:rowOff>
    </xdr:to>
    <xdr:pic>
      <xdr:nvPicPr>
        <xdr:cNvPr id="1" name="Kép 7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190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180975</xdr:colOff>
      <xdr:row>2</xdr:row>
      <xdr:rowOff>161925</xdr:rowOff>
    </xdr:to>
    <xdr:pic>
      <xdr:nvPicPr>
        <xdr:cNvPr id="2" name="Kép 13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381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180975</xdr:colOff>
      <xdr:row>3</xdr:row>
      <xdr:rowOff>161925</xdr:rowOff>
    </xdr:to>
    <xdr:pic>
      <xdr:nvPicPr>
        <xdr:cNvPr id="3" name="Kép 14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571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180975</xdr:colOff>
      <xdr:row>4</xdr:row>
      <xdr:rowOff>161925</xdr:rowOff>
    </xdr:to>
    <xdr:pic>
      <xdr:nvPicPr>
        <xdr:cNvPr id="4" name="Kép 15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762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180975</xdr:colOff>
      <xdr:row>5</xdr:row>
      <xdr:rowOff>161925</xdr:rowOff>
    </xdr:to>
    <xdr:pic>
      <xdr:nvPicPr>
        <xdr:cNvPr id="5" name="Kép 16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952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180975</xdr:colOff>
      <xdr:row>6</xdr:row>
      <xdr:rowOff>161925</xdr:rowOff>
    </xdr:to>
    <xdr:pic>
      <xdr:nvPicPr>
        <xdr:cNvPr id="6" name="Kép 17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1143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180975</xdr:colOff>
      <xdr:row>7</xdr:row>
      <xdr:rowOff>161925</xdr:rowOff>
    </xdr:to>
    <xdr:pic>
      <xdr:nvPicPr>
        <xdr:cNvPr id="7" name="Kép 18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1333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180975</xdr:colOff>
      <xdr:row>8</xdr:row>
      <xdr:rowOff>161925</xdr:rowOff>
    </xdr:to>
    <xdr:pic>
      <xdr:nvPicPr>
        <xdr:cNvPr id="8" name="Kép 19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1524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180975</xdr:colOff>
      <xdr:row>9</xdr:row>
      <xdr:rowOff>161925</xdr:rowOff>
    </xdr:to>
    <xdr:pic>
      <xdr:nvPicPr>
        <xdr:cNvPr id="9" name="Kép 20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1714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180975</xdr:colOff>
      <xdr:row>10</xdr:row>
      <xdr:rowOff>161925</xdr:rowOff>
    </xdr:to>
    <xdr:pic>
      <xdr:nvPicPr>
        <xdr:cNvPr id="10" name="Kép 21" descr="2713.png.pagespeed.ce.QUTL9jFEM-[1]"/>
        <xdr:cNvPicPr preferRelativeResize="1">
          <a:picLocks noChangeAspect="1"/>
        </xdr:cNvPicPr>
      </xdr:nvPicPr>
      <xdr:blipFill>
        <a:blip r:embed="rId1"/>
        <a:srcRect l="27026" t="30838" r="30561" b="29573"/>
        <a:stretch>
          <a:fillRect/>
        </a:stretch>
      </xdr:blipFill>
      <xdr:spPr>
        <a:xfrm>
          <a:off x="12334875" y="1905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en.marta@bcsdh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6"/>
  <sheetViews>
    <sheetView tabSelected="1" zoomScaleSheetLayoutView="100" zoomScalePageLayoutView="0" workbookViewId="0" topLeftCell="A1">
      <selection activeCell="F76" sqref="F76:O76"/>
    </sheetView>
  </sheetViews>
  <sheetFormatPr defaultColWidth="9.140625" defaultRowHeight="0" customHeight="1" zeroHeight="1"/>
  <cols>
    <col min="1" max="1" width="6.140625" style="49" customWidth="1"/>
    <col min="2" max="2" width="9.140625" style="91" customWidth="1"/>
    <col min="3" max="3" width="9.28125" style="50" customWidth="1"/>
    <col min="4" max="16" width="9.140625" style="50" customWidth="1"/>
    <col min="17" max="17" width="7.421875" style="49" customWidth="1"/>
    <col min="18" max="18" width="4.140625" style="49" customWidth="1"/>
    <col min="19" max="19" width="9.140625" style="49" customWidth="1"/>
    <col min="20" max="16384" width="9.140625" style="49" customWidth="1"/>
  </cols>
  <sheetData>
    <row r="1" ht="15" customHeight="1">
      <c r="S1" s="49" t="s">
        <v>1</v>
      </c>
    </row>
    <row r="2" ht="3" customHeight="1"/>
    <row r="3" spans="2:17" ht="15" customHeight="1">
      <c r="B3" s="50"/>
      <c r="Q3" s="51"/>
    </row>
    <row r="4" spans="2:17" ht="15" customHeight="1">
      <c r="B4" s="50"/>
      <c r="Q4" s="51"/>
    </row>
    <row r="5" spans="2:17" ht="15" customHeight="1">
      <c r="B5" s="50"/>
      <c r="Q5" s="51"/>
    </row>
    <row r="6" spans="2:17" ht="7.5" customHeight="1">
      <c r="B6" s="50"/>
      <c r="K6" s="50" t="s">
        <v>12</v>
      </c>
      <c r="Q6" s="51"/>
    </row>
    <row r="7" spans="2:17" ht="15" customHeight="1">
      <c r="B7" s="50"/>
      <c r="Q7" s="51"/>
    </row>
    <row r="8" spans="2:17" ht="17.25" customHeight="1">
      <c r="B8" s="50"/>
      <c r="I8" s="87" t="s">
        <v>23</v>
      </c>
      <c r="J8" s="52"/>
      <c r="K8" s="52"/>
      <c r="L8" s="52"/>
      <c r="Q8" s="51"/>
    </row>
    <row r="9" spans="2:17" ht="18" customHeight="1">
      <c r="B9" s="50"/>
      <c r="I9" s="87" t="s">
        <v>24</v>
      </c>
      <c r="J9" s="52"/>
      <c r="K9" s="52"/>
      <c r="L9" s="52"/>
      <c r="Q9" s="51"/>
    </row>
    <row r="10" spans="2:17" ht="21" customHeight="1">
      <c r="B10" s="50"/>
      <c r="I10" s="87" t="s">
        <v>25</v>
      </c>
      <c r="J10" s="52"/>
      <c r="K10" s="52"/>
      <c r="L10" s="52"/>
      <c r="Q10" s="51"/>
    </row>
    <row r="11" spans="2:17" ht="27.75" customHeight="1">
      <c r="B11" s="50"/>
      <c r="G11" s="170"/>
      <c r="I11" s="171" t="s">
        <v>354</v>
      </c>
      <c r="J11" s="52"/>
      <c r="K11" s="52"/>
      <c r="L11" s="52"/>
      <c r="Q11" s="51"/>
    </row>
    <row r="12" spans="2:17" ht="24.75" customHeight="1">
      <c r="B12" s="50"/>
      <c r="I12" s="87" t="s">
        <v>0</v>
      </c>
      <c r="J12" s="52"/>
      <c r="K12" s="52"/>
      <c r="L12" s="53"/>
      <c r="Q12" s="51"/>
    </row>
    <row r="13" spans="2:17" ht="15" customHeight="1">
      <c r="B13" s="50"/>
      <c r="Q13" s="51"/>
    </row>
    <row r="14" spans="2:17" ht="15" customHeight="1">
      <c r="B14" s="192" t="s">
        <v>452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51"/>
    </row>
    <row r="15" spans="2:17" ht="15" customHeight="1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51"/>
    </row>
    <row r="16" spans="2:17" ht="15" customHeight="1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51"/>
    </row>
    <row r="17" spans="2:17" ht="112.5" customHeight="1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51"/>
    </row>
    <row r="18" spans="2:17" ht="14.25" customHeight="1">
      <c r="B18" s="92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5"/>
      <c r="O18" s="85"/>
      <c r="P18" s="85"/>
      <c r="Q18" s="51"/>
    </row>
    <row r="19" spans="2:17" ht="15" customHeight="1">
      <c r="B19" s="88" t="s">
        <v>402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1"/>
    </row>
    <row r="20" spans="3:17" ht="15" customHeight="1">
      <c r="C20" s="193" t="s">
        <v>391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85"/>
      <c r="O20" s="85"/>
      <c r="P20" s="85"/>
      <c r="Q20" s="51"/>
    </row>
    <row r="21" spans="3:17" ht="15" customHeight="1"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85"/>
      <c r="O21" s="85"/>
      <c r="P21" s="85"/>
      <c r="Q21" s="51"/>
    </row>
    <row r="22" spans="3:17" ht="15" customHeight="1"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85"/>
      <c r="O22" s="85"/>
      <c r="P22" s="85"/>
      <c r="Q22" s="51"/>
    </row>
    <row r="23" spans="3:17" ht="18.75" customHeight="1"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85"/>
      <c r="O23" s="85"/>
      <c r="P23" s="85"/>
      <c r="Q23" s="51"/>
    </row>
    <row r="24" spans="2:17" ht="21.75" customHeight="1">
      <c r="B24" s="93"/>
      <c r="C24" s="86"/>
      <c r="D24" s="86"/>
      <c r="E24" s="86"/>
      <c r="F24" s="86"/>
      <c r="G24" s="86"/>
      <c r="I24" s="171" t="s">
        <v>403</v>
      </c>
      <c r="J24" s="86"/>
      <c r="K24" s="86"/>
      <c r="L24" s="86"/>
      <c r="M24" s="86"/>
      <c r="N24" s="85"/>
      <c r="O24" s="85"/>
      <c r="P24" s="85"/>
      <c r="Q24" s="51"/>
    </row>
    <row r="25" spans="2:17" ht="15" customHeight="1">
      <c r="B25" s="94"/>
      <c r="C25" s="5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1"/>
    </row>
    <row r="26" spans="2:17" ht="15" customHeight="1">
      <c r="B26" s="89" t="s">
        <v>17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1"/>
    </row>
    <row r="27" spans="2:17" ht="1.5" customHeight="1">
      <c r="B27" s="50"/>
      <c r="C27" s="212" t="s">
        <v>453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85"/>
      <c r="P27" s="85"/>
      <c r="Q27" s="51"/>
    </row>
    <row r="28" spans="2:17" ht="71.25" customHeight="1">
      <c r="B28" s="50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85"/>
      <c r="P28" s="85"/>
      <c r="Q28" s="51"/>
    </row>
    <row r="29" spans="2:17" ht="30" customHeight="1">
      <c r="B29" s="120" t="s">
        <v>397</v>
      </c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51"/>
    </row>
    <row r="30" spans="2:17" ht="51.75" customHeight="1">
      <c r="B30" s="123" t="s">
        <v>396</v>
      </c>
      <c r="C30" s="211" t="s">
        <v>393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51"/>
    </row>
    <row r="31" spans="2:17" ht="42" customHeight="1">
      <c r="B31" s="123" t="s">
        <v>396</v>
      </c>
      <c r="C31" s="211" t="s">
        <v>394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51"/>
    </row>
    <row r="32" spans="2:17" ht="22.5" customHeight="1">
      <c r="B32" s="123" t="s">
        <v>396</v>
      </c>
      <c r="C32" s="211" t="s">
        <v>454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51"/>
    </row>
    <row r="33" spans="2:17" ht="43.5" customHeight="1">
      <c r="B33" s="123" t="s">
        <v>396</v>
      </c>
      <c r="C33" s="211" t="s">
        <v>392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51"/>
    </row>
    <row r="34" spans="2:17" ht="26.25" customHeight="1">
      <c r="B34" s="123" t="s">
        <v>396</v>
      </c>
      <c r="C34" s="211" t="s">
        <v>395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51"/>
    </row>
    <row r="35" spans="2:17" ht="59.25" customHeight="1">
      <c r="B35" s="123" t="s">
        <v>396</v>
      </c>
      <c r="C35" s="211" t="s">
        <v>455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51"/>
    </row>
    <row r="36" spans="2:17" ht="41.25" customHeight="1">
      <c r="B36" s="123" t="s">
        <v>396</v>
      </c>
      <c r="C36" s="211" t="s">
        <v>457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51"/>
    </row>
    <row r="37" spans="2:17" ht="59.25" customHeight="1">
      <c r="B37" s="123" t="s">
        <v>396</v>
      </c>
      <c r="C37" s="211" t="s">
        <v>404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51"/>
    </row>
    <row r="38" spans="2:17" ht="21" customHeight="1">
      <c r="B38" s="118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51"/>
    </row>
    <row r="39" spans="2:17" ht="26.25" customHeight="1">
      <c r="B39" s="120" t="s">
        <v>398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51"/>
    </row>
    <row r="40" spans="2:17" ht="57" customHeight="1">
      <c r="B40" s="123" t="s">
        <v>396</v>
      </c>
      <c r="C40" s="211" t="s">
        <v>456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51"/>
    </row>
    <row r="41" spans="2:17" ht="28.5" customHeight="1">
      <c r="B41" s="123" t="s">
        <v>396</v>
      </c>
      <c r="C41" s="211" t="s">
        <v>399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51"/>
    </row>
    <row r="42" spans="2:17" ht="28.5" customHeight="1">
      <c r="B42" s="123" t="s">
        <v>396</v>
      </c>
      <c r="C42" s="211" t="s">
        <v>400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51"/>
    </row>
    <row r="43" spans="2:17" ht="26.25" customHeight="1">
      <c r="B43" s="123" t="s">
        <v>396</v>
      </c>
      <c r="C43" s="211" t="s">
        <v>401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51"/>
    </row>
    <row r="44" spans="2:17" ht="14.25">
      <c r="B44" s="94"/>
      <c r="C44" s="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95"/>
      <c r="O44" s="95"/>
      <c r="P44" s="95"/>
      <c r="Q44" s="51"/>
    </row>
    <row r="45" spans="2:17" ht="15" customHeight="1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51"/>
    </row>
    <row r="46" spans="2:17" ht="14.2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51"/>
    </row>
    <row r="47" spans="2:17" ht="23.25" customHeight="1">
      <c r="B47" s="90"/>
      <c r="C47" s="90"/>
      <c r="D47" s="90"/>
      <c r="E47" s="90"/>
      <c r="F47" s="90"/>
      <c r="G47" s="90"/>
      <c r="H47" s="90"/>
      <c r="I47" s="171" t="s">
        <v>359</v>
      </c>
      <c r="J47" s="90"/>
      <c r="K47" s="90"/>
      <c r="L47" s="90"/>
      <c r="M47" s="90"/>
      <c r="N47" s="90"/>
      <c r="O47" s="90"/>
      <c r="P47" s="90"/>
      <c r="Q47" s="51"/>
    </row>
    <row r="48" spans="3:17" ht="27.75" customHeight="1">
      <c r="C48" s="9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95"/>
      <c r="O48" s="95"/>
      <c r="P48" s="95"/>
      <c r="Q48" s="51"/>
    </row>
    <row r="49" spans="2:17" ht="122.25" customHeight="1">
      <c r="B49" s="198" t="s">
        <v>356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51"/>
    </row>
    <row r="50" spans="2:17" ht="66.75" customHeight="1">
      <c r="B50" s="199" t="s">
        <v>458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51"/>
    </row>
    <row r="51" spans="2:17" ht="41.25" customHeight="1">
      <c r="B51" s="197" t="s">
        <v>448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51"/>
    </row>
    <row r="52" spans="2:17" ht="45.75" customHeight="1">
      <c r="B52" s="197" t="s">
        <v>459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51"/>
    </row>
    <row r="53" spans="2:17" ht="44.25" customHeight="1">
      <c r="B53" s="197" t="s">
        <v>460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51"/>
    </row>
    <row r="54" spans="2:17" s="96" customFormat="1" ht="41.25" customHeight="1">
      <c r="B54" s="200" t="s">
        <v>461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97"/>
    </row>
    <row r="55" spans="2:17" ht="25.5" customHeight="1">
      <c r="B55" s="94"/>
      <c r="C55" s="59"/>
      <c r="D55" s="59"/>
      <c r="E55" s="59"/>
      <c r="F55" s="59"/>
      <c r="G55" s="59"/>
      <c r="H55" s="59"/>
      <c r="I55" s="171" t="s">
        <v>360</v>
      </c>
      <c r="J55" s="59"/>
      <c r="K55" s="59"/>
      <c r="L55" s="59"/>
      <c r="M55" s="59"/>
      <c r="N55" s="55"/>
      <c r="O55" s="55"/>
      <c r="P55" s="55"/>
      <c r="Q55" s="51"/>
    </row>
    <row r="56" spans="2:17" ht="31.5" customHeight="1">
      <c r="B56" s="119" t="s">
        <v>396</v>
      </c>
      <c r="C56" s="205" t="s">
        <v>405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95"/>
      <c r="Q56" s="51"/>
    </row>
    <row r="57" spans="2:17" ht="18">
      <c r="B57" s="50"/>
      <c r="C57" s="89"/>
      <c r="D57" s="89" t="s">
        <v>38</v>
      </c>
      <c r="E57" s="61"/>
      <c r="F57" s="125" t="s">
        <v>396</v>
      </c>
      <c r="G57" s="109" t="s">
        <v>409</v>
      </c>
      <c r="H57" s="55"/>
      <c r="I57" s="55"/>
      <c r="J57" s="55"/>
      <c r="K57" s="55"/>
      <c r="L57" s="55"/>
      <c r="M57" s="55"/>
      <c r="N57" s="55"/>
      <c r="O57" s="55"/>
      <c r="P57" s="55"/>
      <c r="Q57" s="51"/>
    </row>
    <row r="58" spans="2:17" ht="18">
      <c r="B58" s="50"/>
      <c r="C58" s="89"/>
      <c r="D58" s="60"/>
      <c r="E58" s="61"/>
      <c r="F58" s="125" t="s">
        <v>396</v>
      </c>
      <c r="G58" s="109" t="s">
        <v>410</v>
      </c>
      <c r="H58" s="55"/>
      <c r="I58" s="55"/>
      <c r="J58" s="55"/>
      <c r="K58" s="55"/>
      <c r="L58" s="55"/>
      <c r="M58" s="55"/>
      <c r="N58" s="55"/>
      <c r="O58" s="55"/>
      <c r="P58" s="55"/>
      <c r="Q58" s="51"/>
    </row>
    <row r="59" spans="2:17" ht="18">
      <c r="B59" s="94"/>
      <c r="C59" s="59"/>
      <c r="D59" s="59"/>
      <c r="E59" s="107"/>
      <c r="F59" s="125" t="s">
        <v>396</v>
      </c>
      <c r="G59" s="109" t="s">
        <v>411</v>
      </c>
      <c r="H59" s="107"/>
      <c r="I59" s="107"/>
      <c r="J59" s="107"/>
      <c r="K59" s="107"/>
      <c r="L59" s="107"/>
      <c r="M59" s="59"/>
      <c r="N59" s="55"/>
      <c r="O59" s="55"/>
      <c r="P59" s="55"/>
      <c r="Q59" s="51"/>
    </row>
    <row r="60" spans="2:17" ht="18">
      <c r="B60" s="94"/>
      <c r="C60" s="59"/>
      <c r="D60" s="59"/>
      <c r="E60" s="108"/>
      <c r="F60" s="125" t="s">
        <v>396</v>
      </c>
      <c r="G60" s="109" t="s">
        <v>412</v>
      </c>
      <c r="H60" s="108"/>
      <c r="I60" s="108"/>
      <c r="J60" s="108"/>
      <c r="K60" s="108"/>
      <c r="L60" s="108"/>
      <c r="M60" s="59"/>
      <c r="N60" s="55"/>
      <c r="O60" s="55"/>
      <c r="P60" s="55"/>
      <c r="Q60" s="51"/>
    </row>
    <row r="61" spans="2:17" ht="18">
      <c r="B61" s="94"/>
      <c r="C61" s="59"/>
      <c r="D61" s="59"/>
      <c r="E61" s="108"/>
      <c r="F61" s="125" t="s">
        <v>396</v>
      </c>
      <c r="G61" s="109" t="s">
        <v>413</v>
      </c>
      <c r="H61" s="108"/>
      <c r="I61" s="108"/>
      <c r="J61" s="108"/>
      <c r="K61" s="108"/>
      <c r="L61" s="108"/>
      <c r="M61" s="59"/>
      <c r="N61" s="55"/>
      <c r="O61" s="55"/>
      <c r="P61" s="55"/>
      <c r="Q61" s="51"/>
    </row>
    <row r="62" spans="2:17" ht="9.75" customHeight="1">
      <c r="B62" s="94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5"/>
      <c r="Q62" s="51"/>
    </row>
    <row r="63" spans="2:17" ht="93.75" customHeight="1">
      <c r="B63" s="119" t="s">
        <v>396</v>
      </c>
      <c r="C63" s="205" t="s">
        <v>406</v>
      </c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95"/>
      <c r="Q63" s="51"/>
    </row>
    <row r="64" spans="2:17" ht="45" customHeight="1">
      <c r="B64" s="119" t="s">
        <v>396</v>
      </c>
      <c r="C64" s="205" t="s">
        <v>407</v>
      </c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95"/>
      <c r="Q64" s="51"/>
    </row>
    <row r="65" spans="2:17" ht="66.75" customHeight="1">
      <c r="B65" s="119" t="s">
        <v>396</v>
      </c>
      <c r="C65" s="210" t="s">
        <v>462</v>
      </c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95"/>
      <c r="Q65" s="51"/>
    </row>
    <row r="66" spans="2:17" ht="37.5" customHeight="1">
      <c r="B66" s="119" t="s">
        <v>396</v>
      </c>
      <c r="C66" s="210" t="s">
        <v>408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95"/>
      <c r="Q66" s="51"/>
    </row>
    <row r="67" spans="2:17" ht="28.5" customHeight="1">
      <c r="B67" s="9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59"/>
      <c r="N67" s="55"/>
      <c r="O67" s="55"/>
      <c r="P67" s="55"/>
      <c r="Q67" s="51"/>
    </row>
    <row r="68" spans="2:17" ht="19.5" customHeight="1">
      <c r="B68" s="94"/>
      <c r="C68" s="206" t="s">
        <v>26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55"/>
      <c r="O68" s="55"/>
      <c r="P68" s="55"/>
      <c r="Q68" s="51"/>
    </row>
    <row r="69" spans="2:17" ht="19.5" customHeight="1">
      <c r="B69" s="94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55"/>
      <c r="O69" s="55"/>
      <c r="P69" s="55"/>
      <c r="Q69" s="51"/>
    </row>
    <row r="70" spans="2:17" s="99" customFormat="1" ht="31.5" customHeight="1">
      <c r="B70" s="100"/>
      <c r="C70" s="207" t="s">
        <v>27</v>
      </c>
      <c r="D70" s="208"/>
      <c r="E70" s="209"/>
      <c r="F70" s="207" t="s">
        <v>34</v>
      </c>
      <c r="G70" s="208"/>
      <c r="H70" s="208"/>
      <c r="I70" s="208"/>
      <c r="J70" s="208"/>
      <c r="K70" s="208"/>
      <c r="L70" s="208"/>
      <c r="M70" s="208"/>
      <c r="N70" s="208"/>
      <c r="O70" s="209"/>
      <c r="P70" s="101"/>
      <c r="Q70" s="102"/>
    </row>
    <row r="71" spans="2:17" s="99" customFormat="1" ht="31.5" customHeight="1">
      <c r="B71" s="100"/>
      <c r="C71" s="103"/>
      <c r="D71" s="104"/>
      <c r="E71" s="105"/>
      <c r="F71" s="201" t="s">
        <v>35</v>
      </c>
      <c r="G71" s="202"/>
      <c r="H71" s="202"/>
      <c r="I71" s="202"/>
      <c r="J71" s="202"/>
      <c r="K71" s="202"/>
      <c r="L71" s="202"/>
      <c r="M71" s="202"/>
      <c r="N71" s="202"/>
      <c r="O71" s="203"/>
      <c r="P71" s="101"/>
      <c r="Q71" s="102"/>
    </row>
    <row r="72" spans="2:17" s="99" customFormat="1" ht="53.25" customHeight="1">
      <c r="B72" s="100"/>
      <c r="C72" s="204" t="s">
        <v>28</v>
      </c>
      <c r="D72" s="204"/>
      <c r="E72" s="204"/>
      <c r="F72" s="194" t="s">
        <v>36</v>
      </c>
      <c r="G72" s="195"/>
      <c r="H72" s="195"/>
      <c r="I72" s="195"/>
      <c r="J72" s="195"/>
      <c r="K72" s="195"/>
      <c r="L72" s="195"/>
      <c r="M72" s="195"/>
      <c r="N72" s="195"/>
      <c r="O72" s="196"/>
      <c r="P72" s="101"/>
      <c r="Q72" s="102"/>
    </row>
    <row r="73" spans="2:17" s="99" customFormat="1" ht="52.5" customHeight="1">
      <c r="B73" s="100"/>
      <c r="C73" s="191" t="s">
        <v>29</v>
      </c>
      <c r="D73" s="191"/>
      <c r="E73" s="191"/>
      <c r="F73" s="194" t="s">
        <v>351</v>
      </c>
      <c r="G73" s="195"/>
      <c r="H73" s="195"/>
      <c r="I73" s="195"/>
      <c r="J73" s="195"/>
      <c r="K73" s="195"/>
      <c r="L73" s="195"/>
      <c r="M73" s="195"/>
      <c r="N73" s="195"/>
      <c r="O73" s="196"/>
      <c r="P73" s="101"/>
      <c r="Q73" s="102"/>
    </row>
    <row r="74" spans="2:17" s="99" customFormat="1" ht="66.75" customHeight="1">
      <c r="B74" s="100"/>
      <c r="C74" s="191" t="s">
        <v>30</v>
      </c>
      <c r="D74" s="191"/>
      <c r="E74" s="191"/>
      <c r="F74" s="194" t="s">
        <v>357</v>
      </c>
      <c r="G74" s="195"/>
      <c r="H74" s="195"/>
      <c r="I74" s="195"/>
      <c r="J74" s="195"/>
      <c r="K74" s="195"/>
      <c r="L74" s="195"/>
      <c r="M74" s="195"/>
      <c r="N74" s="195"/>
      <c r="O74" s="196"/>
      <c r="P74" s="101"/>
      <c r="Q74" s="102"/>
    </row>
    <row r="75" spans="2:17" s="99" customFormat="1" ht="66" customHeight="1">
      <c r="B75" s="100"/>
      <c r="C75" s="191" t="s">
        <v>31</v>
      </c>
      <c r="D75" s="191"/>
      <c r="E75" s="191"/>
      <c r="F75" s="194" t="s">
        <v>355</v>
      </c>
      <c r="G75" s="195"/>
      <c r="H75" s="195"/>
      <c r="I75" s="195"/>
      <c r="J75" s="195"/>
      <c r="K75" s="195"/>
      <c r="L75" s="195"/>
      <c r="M75" s="195"/>
      <c r="N75" s="195"/>
      <c r="O75" s="196"/>
      <c r="P75" s="101"/>
      <c r="Q75" s="102"/>
    </row>
    <row r="76" spans="2:17" s="99" customFormat="1" ht="76.5" customHeight="1">
      <c r="B76" s="100"/>
      <c r="C76" s="191" t="s">
        <v>32</v>
      </c>
      <c r="D76" s="191"/>
      <c r="E76" s="191"/>
      <c r="F76" s="194" t="s">
        <v>358</v>
      </c>
      <c r="G76" s="195"/>
      <c r="H76" s="195"/>
      <c r="I76" s="195"/>
      <c r="J76" s="195"/>
      <c r="K76" s="195"/>
      <c r="L76" s="195"/>
      <c r="M76" s="195"/>
      <c r="N76" s="195"/>
      <c r="O76" s="196"/>
      <c r="P76" s="101"/>
      <c r="Q76" s="102"/>
    </row>
    <row r="77" spans="2:17" s="99" customFormat="1" ht="69.75" customHeight="1">
      <c r="B77" s="100"/>
      <c r="C77" s="191" t="s">
        <v>33</v>
      </c>
      <c r="D77" s="191"/>
      <c r="E77" s="191"/>
      <c r="F77" s="194" t="s">
        <v>37</v>
      </c>
      <c r="G77" s="195"/>
      <c r="H77" s="195"/>
      <c r="I77" s="195"/>
      <c r="J77" s="195"/>
      <c r="K77" s="195"/>
      <c r="L77" s="195"/>
      <c r="M77" s="195"/>
      <c r="N77" s="195"/>
      <c r="O77" s="196"/>
      <c r="P77" s="101"/>
      <c r="Q77" s="102"/>
    </row>
    <row r="78" spans="2:17" ht="9.75" customHeight="1">
      <c r="B78" s="94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5"/>
      <c r="O78" s="55"/>
      <c r="P78" s="55"/>
      <c r="Q78" s="51"/>
    </row>
    <row r="79" spans="2:17" ht="13.5" customHeight="1">
      <c r="B79" s="50"/>
      <c r="C79" s="89" t="s">
        <v>390</v>
      </c>
      <c r="D79" s="60"/>
      <c r="E79" s="61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1"/>
    </row>
    <row r="80" spans="3:16" ht="15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3:16" ht="15" customHeight="1">
      <c r="C81" s="101" t="s">
        <v>493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3:16" ht="15" customHeight="1">
      <c r="C82" s="110" t="s">
        <v>343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3:16" ht="15" customHeight="1">
      <c r="C83" s="91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3:16" ht="15" customHeight="1">
      <c r="C84" s="91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3:16" ht="15" customHeight="1">
      <c r="C85" s="62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3:16" ht="15" customHeight="1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</sheetData>
  <sheetProtection/>
  <mergeCells count="43">
    <mergeCell ref="C30:P30"/>
    <mergeCell ref="C31:P31"/>
    <mergeCell ref="C32:P32"/>
    <mergeCell ref="C33:P33"/>
    <mergeCell ref="C36:P36"/>
    <mergeCell ref="C37:P37"/>
    <mergeCell ref="C35:P35"/>
    <mergeCell ref="F72:O72"/>
    <mergeCell ref="B53:P53"/>
    <mergeCell ref="C43:P43"/>
    <mergeCell ref="C27:N28"/>
    <mergeCell ref="C34:P34"/>
    <mergeCell ref="C40:P40"/>
    <mergeCell ref="B51:P51"/>
    <mergeCell ref="B52:P52"/>
    <mergeCell ref="C41:P41"/>
    <mergeCell ref="C42:P42"/>
    <mergeCell ref="F71:O71"/>
    <mergeCell ref="C72:E72"/>
    <mergeCell ref="C56:O56"/>
    <mergeCell ref="C68:M68"/>
    <mergeCell ref="C70:E70"/>
    <mergeCell ref="C63:O63"/>
    <mergeCell ref="C64:O64"/>
    <mergeCell ref="C65:O65"/>
    <mergeCell ref="C66:O66"/>
    <mergeCell ref="F70:O70"/>
    <mergeCell ref="F73:O73"/>
    <mergeCell ref="F74:O74"/>
    <mergeCell ref="F75:O75"/>
    <mergeCell ref="C73:E73"/>
    <mergeCell ref="C74:E74"/>
    <mergeCell ref="C75:E75"/>
    <mergeCell ref="C76:E76"/>
    <mergeCell ref="C77:E77"/>
    <mergeCell ref="B14:P17"/>
    <mergeCell ref="C20:M23"/>
    <mergeCell ref="F76:O76"/>
    <mergeCell ref="F77:O77"/>
    <mergeCell ref="B45:P46"/>
    <mergeCell ref="B49:P49"/>
    <mergeCell ref="B50:P50"/>
    <mergeCell ref="B54:P54"/>
  </mergeCells>
  <hyperlinks>
    <hyperlink ref="C82" r:id="rId1" display="iren.marta@bcsdh.hu"/>
  </hyperlink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57" r:id="rId3"/>
  <headerFooter>
    <oddFooter>&amp;LÜzleti megoldás díj tájékozató&amp;R&amp;P/&amp;N</oddFooter>
  </headerFooter>
  <rowBreaks count="1" manualBreakCount="1">
    <brk id="46" min="1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7.57421875" style="2" bestFit="1" customWidth="1"/>
    <col min="2" max="2" width="72.7109375" style="2" customWidth="1"/>
    <col min="3" max="3" width="9.140625" style="2" customWidth="1"/>
    <col min="4" max="4" width="12.421875" style="2" customWidth="1"/>
    <col min="5" max="5" width="8.421875" style="2" customWidth="1"/>
    <col min="6" max="6" width="16.7109375" style="2" customWidth="1"/>
    <col min="7" max="16384" width="9.140625" style="2" customWidth="1"/>
  </cols>
  <sheetData>
    <row r="1" spans="1:6" ht="27" customHeight="1">
      <c r="A1" s="82" t="s">
        <v>91</v>
      </c>
      <c r="B1" s="84" t="s">
        <v>353</v>
      </c>
      <c r="C1" s="365" t="s">
        <v>92</v>
      </c>
      <c r="D1" s="365"/>
      <c r="E1" s="365"/>
      <c r="F1" s="365"/>
    </row>
    <row r="2" spans="1:6" s="15" customFormat="1" ht="45" customHeight="1">
      <c r="A2" s="374" t="s">
        <v>93</v>
      </c>
      <c r="B2" s="376" t="s">
        <v>94</v>
      </c>
      <c r="C2" s="33" t="s">
        <v>95</v>
      </c>
      <c r="D2" s="33" t="s">
        <v>96</v>
      </c>
      <c r="E2" s="33" t="s">
        <v>97</v>
      </c>
      <c r="F2" s="33" t="s">
        <v>98</v>
      </c>
    </row>
    <row r="3" spans="1:6" s="18" customFormat="1" ht="36">
      <c r="A3" s="375"/>
      <c r="B3" s="377"/>
      <c r="C3" s="34"/>
      <c r="D3" s="34" t="s">
        <v>99</v>
      </c>
      <c r="E3" s="35" t="s">
        <v>49</v>
      </c>
      <c r="F3" s="34" t="s">
        <v>100</v>
      </c>
    </row>
    <row r="4" spans="1:6" ht="45">
      <c r="A4" s="19" t="s">
        <v>188</v>
      </c>
      <c r="B4" s="20" t="s">
        <v>189</v>
      </c>
      <c r="C4" s="20" t="s">
        <v>190</v>
      </c>
      <c r="D4" s="20" t="s">
        <v>104</v>
      </c>
      <c r="E4" s="21" t="s">
        <v>191</v>
      </c>
      <c r="F4" s="20" t="s">
        <v>111</v>
      </c>
    </row>
    <row r="5" spans="1:6" ht="75">
      <c r="A5" s="19" t="s">
        <v>192</v>
      </c>
      <c r="B5" s="20" t="s">
        <v>193</v>
      </c>
      <c r="C5" s="20" t="s">
        <v>194</v>
      </c>
      <c r="D5" s="20" t="s">
        <v>104</v>
      </c>
      <c r="E5" s="21" t="s">
        <v>195</v>
      </c>
      <c r="F5" s="20" t="s">
        <v>111</v>
      </c>
    </row>
    <row r="6" spans="1:6" ht="165">
      <c r="A6" s="19" t="s">
        <v>196</v>
      </c>
      <c r="B6" s="20" t="s">
        <v>197</v>
      </c>
      <c r="C6" s="20" t="s">
        <v>198</v>
      </c>
      <c r="D6" s="20" t="s">
        <v>137</v>
      </c>
      <c r="E6" s="21" t="s">
        <v>195</v>
      </c>
      <c r="F6" s="20" t="s">
        <v>111</v>
      </c>
    </row>
    <row r="7" spans="1:6" ht="60">
      <c r="A7" s="19" t="s">
        <v>199</v>
      </c>
      <c r="B7" s="20" t="s">
        <v>200</v>
      </c>
      <c r="C7" s="20" t="s">
        <v>201</v>
      </c>
      <c r="D7" s="20" t="s">
        <v>104</v>
      </c>
      <c r="E7" s="21" t="s">
        <v>202</v>
      </c>
      <c r="F7" s="20" t="s">
        <v>111</v>
      </c>
    </row>
    <row r="8" spans="1:6" ht="15">
      <c r="A8" s="19" t="s">
        <v>203</v>
      </c>
      <c r="B8" s="20" t="s">
        <v>204</v>
      </c>
      <c r="C8" s="20" t="s">
        <v>205</v>
      </c>
      <c r="D8" s="20" t="s">
        <v>104</v>
      </c>
      <c r="E8" s="21" t="s">
        <v>202</v>
      </c>
      <c r="F8" s="20" t="s">
        <v>111</v>
      </c>
    </row>
    <row r="9" spans="1:6" ht="15">
      <c r="A9" s="19" t="s">
        <v>206</v>
      </c>
      <c r="B9" s="20" t="s">
        <v>207</v>
      </c>
      <c r="C9" s="20" t="s">
        <v>208</v>
      </c>
      <c r="D9" s="20" t="s">
        <v>104</v>
      </c>
      <c r="E9" s="21" t="s">
        <v>209</v>
      </c>
      <c r="F9" s="20" t="s">
        <v>111</v>
      </c>
    </row>
    <row r="10" spans="1:6" ht="30">
      <c r="A10" s="36" t="s">
        <v>210</v>
      </c>
      <c r="B10" s="20" t="s">
        <v>211</v>
      </c>
      <c r="C10" s="27" t="s">
        <v>103</v>
      </c>
      <c r="D10" s="27" t="s">
        <v>104</v>
      </c>
      <c r="E10" s="37" t="s">
        <v>212</v>
      </c>
      <c r="F10" s="27" t="s">
        <v>111</v>
      </c>
    </row>
    <row r="11" spans="1:6" ht="30">
      <c r="A11" s="19" t="s">
        <v>213</v>
      </c>
      <c r="B11" s="20" t="s">
        <v>214</v>
      </c>
      <c r="C11" s="20" t="s">
        <v>205</v>
      </c>
      <c r="D11" s="20" t="s">
        <v>104</v>
      </c>
      <c r="E11" s="21" t="s">
        <v>215</v>
      </c>
      <c r="F11" s="20" t="s">
        <v>111</v>
      </c>
    </row>
    <row r="12" spans="1:6" ht="60">
      <c r="A12" s="19" t="s">
        <v>216</v>
      </c>
      <c r="B12" s="20" t="s">
        <v>217</v>
      </c>
      <c r="C12" s="20" t="s">
        <v>218</v>
      </c>
      <c r="D12" s="20" t="s">
        <v>104</v>
      </c>
      <c r="E12" s="21" t="s">
        <v>215</v>
      </c>
      <c r="F12" s="20" t="s">
        <v>111</v>
      </c>
    </row>
    <row r="13" spans="1:6" ht="45">
      <c r="A13" s="19" t="s">
        <v>219</v>
      </c>
      <c r="B13" s="20" t="s">
        <v>220</v>
      </c>
      <c r="C13" s="20" t="s">
        <v>221</v>
      </c>
      <c r="D13" s="20" t="s">
        <v>137</v>
      </c>
      <c r="E13" s="21" t="s">
        <v>215</v>
      </c>
      <c r="F13" s="20" t="s">
        <v>111</v>
      </c>
    </row>
    <row r="14" spans="1:6" ht="15">
      <c r="A14" s="19" t="s">
        <v>222</v>
      </c>
      <c r="B14" s="20" t="s">
        <v>223</v>
      </c>
      <c r="C14" s="20" t="s">
        <v>103</v>
      </c>
      <c r="D14" s="20" t="s">
        <v>137</v>
      </c>
      <c r="E14" s="21" t="s">
        <v>215</v>
      </c>
      <c r="F14" s="20" t="s">
        <v>111</v>
      </c>
    </row>
    <row r="15" spans="1:6" ht="60">
      <c r="A15" s="19" t="s">
        <v>224</v>
      </c>
      <c r="B15" s="20" t="s">
        <v>225</v>
      </c>
      <c r="C15" s="27" t="s">
        <v>109</v>
      </c>
      <c r="D15" s="27" t="s">
        <v>137</v>
      </c>
      <c r="E15" s="37" t="s">
        <v>215</v>
      </c>
      <c r="F15" s="27" t="s">
        <v>111</v>
      </c>
    </row>
    <row r="16" spans="1:6" ht="105">
      <c r="A16" s="19" t="s">
        <v>226</v>
      </c>
      <c r="B16" s="20" t="s">
        <v>227</v>
      </c>
      <c r="C16" s="20" t="s">
        <v>103</v>
      </c>
      <c r="D16" s="20" t="s">
        <v>104</v>
      </c>
      <c r="E16" s="21" t="s">
        <v>228</v>
      </c>
      <c r="F16" s="20" t="s">
        <v>111</v>
      </c>
    </row>
    <row r="17" spans="1:6" ht="60">
      <c r="A17" s="19" t="s">
        <v>229</v>
      </c>
      <c r="B17" s="20" t="s">
        <v>230</v>
      </c>
      <c r="C17" s="23" t="s">
        <v>231</v>
      </c>
      <c r="D17" s="20" t="s">
        <v>104</v>
      </c>
      <c r="E17" s="21" t="s">
        <v>228</v>
      </c>
      <c r="F17" s="20" t="s">
        <v>111</v>
      </c>
    </row>
    <row r="18" spans="1:6" ht="45">
      <c r="A18" s="19" t="s">
        <v>232</v>
      </c>
      <c r="B18" s="20" t="s">
        <v>233</v>
      </c>
      <c r="C18" s="20" t="s">
        <v>201</v>
      </c>
      <c r="D18" s="20" t="s">
        <v>104</v>
      </c>
      <c r="E18" s="21" t="s">
        <v>228</v>
      </c>
      <c r="F18" s="20" t="s">
        <v>111</v>
      </c>
    </row>
    <row r="19" spans="1:6" ht="60">
      <c r="A19" s="19" t="s">
        <v>234</v>
      </c>
      <c r="B19" s="20" t="s">
        <v>235</v>
      </c>
      <c r="C19" s="20" t="s">
        <v>103</v>
      </c>
      <c r="D19" s="20" t="s">
        <v>104</v>
      </c>
      <c r="E19" s="21" t="s">
        <v>228</v>
      </c>
      <c r="F19" s="20" t="s">
        <v>111</v>
      </c>
    </row>
    <row r="20" spans="1:6" ht="30">
      <c r="A20" s="19" t="s">
        <v>236</v>
      </c>
      <c r="B20" s="20" t="s">
        <v>237</v>
      </c>
      <c r="C20" s="20" t="s">
        <v>103</v>
      </c>
      <c r="D20" s="20" t="s">
        <v>104</v>
      </c>
      <c r="E20" s="21" t="s">
        <v>238</v>
      </c>
      <c r="F20" s="20" t="s">
        <v>111</v>
      </c>
    </row>
    <row r="21" spans="1:6" ht="45">
      <c r="A21" s="19" t="s">
        <v>239</v>
      </c>
      <c r="B21" s="20" t="s">
        <v>240</v>
      </c>
      <c r="C21" s="20" t="s">
        <v>103</v>
      </c>
      <c r="D21" s="20" t="s">
        <v>104</v>
      </c>
      <c r="E21" s="21" t="s">
        <v>238</v>
      </c>
      <c r="F21" s="20" t="s">
        <v>111</v>
      </c>
    </row>
    <row r="22" spans="1:6" ht="30">
      <c r="A22" s="19" t="s">
        <v>241</v>
      </c>
      <c r="B22" s="20" t="s">
        <v>242</v>
      </c>
      <c r="C22" s="20" t="s">
        <v>243</v>
      </c>
      <c r="D22" s="20" t="s">
        <v>137</v>
      </c>
      <c r="E22" s="21" t="s">
        <v>177</v>
      </c>
      <c r="F22" s="20" t="s">
        <v>111</v>
      </c>
    </row>
    <row r="23" spans="1:6" ht="60">
      <c r="A23" s="19" t="s">
        <v>244</v>
      </c>
      <c r="B23" s="20" t="s">
        <v>245</v>
      </c>
      <c r="C23" s="20" t="s">
        <v>246</v>
      </c>
      <c r="D23" s="20" t="s">
        <v>137</v>
      </c>
      <c r="E23" s="21" t="s">
        <v>177</v>
      </c>
      <c r="F23" s="20" t="s">
        <v>111</v>
      </c>
    </row>
    <row r="24" spans="1:6" ht="60">
      <c r="A24" s="19" t="s">
        <v>247</v>
      </c>
      <c r="B24" s="20" t="s">
        <v>248</v>
      </c>
      <c r="C24" s="20" t="s">
        <v>205</v>
      </c>
      <c r="D24" s="20" t="s">
        <v>137</v>
      </c>
      <c r="E24" s="21" t="s">
        <v>177</v>
      </c>
      <c r="F24" s="20" t="s">
        <v>111</v>
      </c>
    </row>
    <row r="25" spans="1:6" ht="75">
      <c r="A25" s="19" t="s">
        <v>249</v>
      </c>
      <c r="B25" s="20" t="s">
        <v>250</v>
      </c>
      <c r="C25" s="20" t="s">
        <v>103</v>
      </c>
      <c r="D25" s="20" t="s">
        <v>104</v>
      </c>
      <c r="E25" s="21" t="s">
        <v>177</v>
      </c>
      <c r="F25" s="20" t="s">
        <v>111</v>
      </c>
    </row>
    <row r="26" spans="1:6" ht="75">
      <c r="A26" s="19" t="s">
        <v>251</v>
      </c>
      <c r="B26" s="20" t="s">
        <v>252</v>
      </c>
      <c r="C26" s="20" t="s">
        <v>253</v>
      </c>
      <c r="D26" s="20" t="s">
        <v>104</v>
      </c>
      <c r="E26" s="21" t="s">
        <v>254</v>
      </c>
      <c r="F26" s="20" t="s">
        <v>111</v>
      </c>
    </row>
    <row r="27" spans="1:6" ht="45">
      <c r="A27" s="19" t="s">
        <v>255</v>
      </c>
      <c r="B27" s="20" t="s">
        <v>256</v>
      </c>
      <c r="C27" s="20" t="s">
        <v>109</v>
      </c>
      <c r="D27" s="20" t="s">
        <v>137</v>
      </c>
      <c r="E27" s="21" t="s">
        <v>257</v>
      </c>
      <c r="F27" s="20" t="s">
        <v>111</v>
      </c>
    </row>
  </sheetData>
  <sheetProtection/>
  <mergeCells count="3">
    <mergeCell ref="C1:F1"/>
    <mergeCell ref="A2:A3"/>
    <mergeCell ref="B2:B3"/>
  </mergeCells>
  <hyperlinks>
    <hyperlink ref="E3" location="CÉLOK!A1" display="CÉLOK!A1"/>
    <hyperlink ref="E16" location="CÉLOK!A1" display="É/1."/>
    <hyperlink ref="E7" location="CÉLOK!A1" display="É/2."/>
    <hyperlink ref="E8" location="CÉLOK!A1" display="É/2."/>
    <hyperlink ref="E23" location="CÉLOK!A1" display="É/3."/>
    <hyperlink ref="E9" location="CÉLOK!A1" display="É/4."/>
    <hyperlink ref="E24" location="CÉLOK!A1" display="É/4."/>
    <hyperlink ref="E14" location="CÉLOK!A1" display="É/4."/>
    <hyperlink ref="E17" location="CÉLOK!A1" display="CÉLOK!A1"/>
    <hyperlink ref="E4" location="CÉLOK!A1" display="CÉLOK!A1"/>
    <hyperlink ref="E5" location="CÉLOK!A1" display="CÉLOK!A1"/>
    <hyperlink ref="E18" location="CÉLOK!A1" display="CÉLOK!A1"/>
    <hyperlink ref="E11" location="CÉLOK!A1" display="F/3."/>
    <hyperlink ref="E12" location="CÉLOK!A1" display="F/3."/>
    <hyperlink ref="E13" location="CÉLOK!A1" display="F/3."/>
    <hyperlink ref="E22" location="CÉLOK!A1" display="FÉ/3."/>
    <hyperlink ref="E10" location="CÉLOK!A1" display="F/3."/>
    <hyperlink ref="E15" location="CÉLOK!A1" display="F/3."/>
    <hyperlink ref="E25" location="CÉLOK!A1" display="É/4."/>
    <hyperlink ref="E26" location="CÉLOK!A1" display="É/4."/>
    <hyperlink ref="E27" location="CÉLOK!A1" display="É/4."/>
    <hyperlink ref="B1" location="'Eredmények, hatás'!D47" display="Vissza az EREDMÉNYEK,HATÁS adatlapra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7.57421875" style="2" bestFit="1" customWidth="1"/>
    <col min="2" max="2" width="72.7109375" style="2" customWidth="1"/>
    <col min="3" max="3" width="9.140625" style="2" customWidth="1"/>
    <col min="4" max="4" width="12.421875" style="2" customWidth="1"/>
    <col min="5" max="5" width="8.421875" style="2" customWidth="1"/>
    <col min="6" max="6" width="16.7109375" style="2" customWidth="1"/>
    <col min="7" max="16384" width="9.140625" style="2" customWidth="1"/>
  </cols>
  <sheetData>
    <row r="1" spans="1:6" ht="27" customHeight="1">
      <c r="A1" s="83" t="s">
        <v>91</v>
      </c>
      <c r="B1" s="84" t="s">
        <v>353</v>
      </c>
      <c r="C1" s="378" t="s">
        <v>92</v>
      </c>
      <c r="D1" s="378"/>
      <c r="E1" s="378"/>
      <c r="F1" s="378"/>
    </row>
    <row r="2" spans="1:6" s="15" customFormat="1" ht="45" customHeight="1">
      <c r="A2" s="379" t="s">
        <v>93</v>
      </c>
      <c r="B2" s="381" t="s">
        <v>94</v>
      </c>
      <c r="C2" s="38" t="s">
        <v>95</v>
      </c>
      <c r="D2" s="38" t="s">
        <v>96</v>
      </c>
      <c r="E2" s="38" t="s">
        <v>97</v>
      </c>
      <c r="F2" s="38" t="s">
        <v>98</v>
      </c>
    </row>
    <row r="3" spans="1:6" s="18" customFormat="1" ht="36">
      <c r="A3" s="380"/>
      <c r="B3" s="382"/>
      <c r="C3" s="39"/>
      <c r="D3" s="39" t="s">
        <v>99</v>
      </c>
      <c r="E3" s="40" t="s">
        <v>49</v>
      </c>
      <c r="F3" s="39" t="s">
        <v>100</v>
      </c>
    </row>
    <row r="4" spans="1:6" ht="30">
      <c r="A4" s="19" t="s">
        <v>258</v>
      </c>
      <c r="B4" s="20" t="s">
        <v>259</v>
      </c>
      <c r="C4" s="20" t="s">
        <v>109</v>
      </c>
      <c r="D4" s="20" t="s">
        <v>137</v>
      </c>
      <c r="E4" s="21" t="s">
        <v>260</v>
      </c>
      <c r="F4" s="20" t="s">
        <v>261</v>
      </c>
    </row>
    <row r="5" spans="1:6" ht="15">
      <c r="A5" s="19" t="s">
        <v>262</v>
      </c>
      <c r="B5" s="20" t="s">
        <v>263</v>
      </c>
      <c r="C5" s="20" t="s">
        <v>103</v>
      </c>
      <c r="D5" s="20" t="s">
        <v>137</v>
      </c>
      <c r="E5" s="21" t="s">
        <v>260</v>
      </c>
      <c r="F5" s="20" t="s">
        <v>111</v>
      </c>
    </row>
    <row r="6" spans="1:6" ht="30">
      <c r="A6" s="19" t="s">
        <v>264</v>
      </c>
      <c r="B6" s="20" t="s">
        <v>265</v>
      </c>
      <c r="C6" s="20" t="s">
        <v>103</v>
      </c>
      <c r="D6" s="20" t="s">
        <v>104</v>
      </c>
      <c r="E6" s="21" t="s">
        <v>260</v>
      </c>
      <c r="F6" s="20" t="s">
        <v>111</v>
      </c>
    </row>
    <row r="7" spans="1:6" ht="60">
      <c r="A7" s="19" t="s">
        <v>266</v>
      </c>
      <c r="B7" s="20" t="s">
        <v>267</v>
      </c>
      <c r="C7" s="20" t="s">
        <v>103</v>
      </c>
      <c r="D7" s="20" t="s">
        <v>137</v>
      </c>
      <c r="E7" s="21" t="s">
        <v>268</v>
      </c>
      <c r="F7" s="20" t="s">
        <v>111</v>
      </c>
    </row>
    <row r="8" spans="1:6" ht="30">
      <c r="A8" s="19" t="s">
        <v>269</v>
      </c>
      <c r="B8" s="20" t="s">
        <v>270</v>
      </c>
      <c r="C8" s="20" t="s">
        <v>271</v>
      </c>
      <c r="D8" s="20" t="s">
        <v>104</v>
      </c>
      <c r="E8" s="21" t="s">
        <v>268</v>
      </c>
      <c r="F8" s="20" t="s">
        <v>111</v>
      </c>
    </row>
    <row r="9" spans="1:6" ht="30">
      <c r="A9" s="19" t="s">
        <v>272</v>
      </c>
      <c r="B9" s="20" t="s">
        <v>273</v>
      </c>
      <c r="C9" s="23" t="s">
        <v>103</v>
      </c>
      <c r="D9" s="20" t="s">
        <v>104</v>
      </c>
      <c r="E9" s="21" t="s">
        <v>274</v>
      </c>
      <c r="F9" s="20" t="s">
        <v>111</v>
      </c>
    </row>
    <row r="10" spans="1:6" ht="30">
      <c r="A10" s="19" t="s">
        <v>275</v>
      </c>
      <c r="B10" s="20" t="s">
        <v>276</v>
      </c>
      <c r="C10" s="20" t="s">
        <v>277</v>
      </c>
      <c r="D10" s="20" t="s">
        <v>104</v>
      </c>
      <c r="E10" s="21" t="s">
        <v>268</v>
      </c>
      <c r="F10" s="20" t="s">
        <v>111</v>
      </c>
    </row>
    <row r="11" spans="1:6" ht="45">
      <c r="A11" s="19" t="s">
        <v>278</v>
      </c>
      <c r="B11" s="20" t="s">
        <v>279</v>
      </c>
      <c r="C11" s="20" t="s">
        <v>103</v>
      </c>
      <c r="D11" s="20" t="s">
        <v>104</v>
      </c>
      <c r="E11" s="21" t="s">
        <v>268</v>
      </c>
      <c r="F11" s="20" t="s">
        <v>111</v>
      </c>
    </row>
    <row r="12" spans="1:6" ht="30">
      <c r="A12" s="19" t="s">
        <v>280</v>
      </c>
      <c r="B12" s="20" t="s">
        <v>281</v>
      </c>
      <c r="C12" s="20" t="s">
        <v>277</v>
      </c>
      <c r="D12" s="20" t="s">
        <v>137</v>
      </c>
      <c r="E12" s="21" t="s">
        <v>268</v>
      </c>
      <c r="F12" s="20" t="s">
        <v>111</v>
      </c>
    </row>
    <row r="13" spans="1:6" ht="45">
      <c r="A13" s="19" t="s">
        <v>282</v>
      </c>
      <c r="B13" s="20" t="s">
        <v>283</v>
      </c>
      <c r="C13" s="20" t="s">
        <v>284</v>
      </c>
      <c r="D13" s="20" t="s">
        <v>137</v>
      </c>
      <c r="E13" s="21" t="s">
        <v>274</v>
      </c>
      <c r="F13" s="20" t="s">
        <v>111</v>
      </c>
    </row>
    <row r="14" spans="1:6" ht="45">
      <c r="A14" s="19" t="s">
        <v>285</v>
      </c>
      <c r="B14" s="20" t="s">
        <v>286</v>
      </c>
      <c r="C14" s="20" t="s">
        <v>103</v>
      </c>
      <c r="D14" s="20" t="s">
        <v>104</v>
      </c>
      <c r="E14" s="21" t="s">
        <v>287</v>
      </c>
      <c r="F14" s="20" t="s">
        <v>261</v>
      </c>
    </row>
    <row r="15" spans="1:6" ht="15">
      <c r="A15" s="25"/>
      <c r="B15" s="20"/>
      <c r="C15" s="20"/>
      <c r="D15" s="20"/>
      <c r="E15" s="20"/>
      <c r="F15" s="20"/>
    </row>
    <row r="16" spans="1:6" ht="15">
      <c r="A16" s="25"/>
      <c r="B16" s="20"/>
      <c r="C16" s="20"/>
      <c r="D16" s="20"/>
      <c r="E16" s="20"/>
      <c r="F16" s="20"/>
    </row>
    <row r="17" spans="1:6" ht="15">
      <c r="A17" s="25"/>
      <c r="B17" s="20"/>
      <c r="C17" s="20"/>
      <c r="D17" s="20"/>
      <c r="E17" s="20"/>
      <c r="F17" s="20"/>
    </row>
    <row r="18" spans="1:6" ht="15">
      <c r="A18" s="25"/>
      <c r="B18" s="20"/>
      <c r="C18" s="20"/>
      <c r="D18" s="20"/>
      <c r="E18" s="20"/>
      <c r="F18" s="20"/>
    </row>
    <row r="19" spans="1:6" ht="15">
      <c r="A19" s="26"/>
      <c r="B19" s="27"/>
      <c r="C19" s="27"/>
      <c r="D19" s="27"/>
      <c r="E19" s="27"/>
      <c r="F19" s="27"/>
    </row>
    <row r="20" spans="1:6" ht="15">
      <c r="A20" s="26"/>
      <c r="B20" s="27"/>
      <c r="C20" s="27"/>
      <c r="D20" s="27"/>
      <c r="E20" s="27"/>
      <c r="F20" s="27"/>
    </row>
    <row r="21" spans="1:6" ht="15">
      <c r="A21" s="26"/>
      <c r="B21" s="27"/>
      <c r="C21" s="27"/>
      <c r="D21" s="27"/>
      <c r="E21" s="27"/>
      <c r="F21" s="27"/>
    </row>
    <row r="22" spans="1:6" ht="15">
      <c r="A22" s="28"/>
      <c r="B22" s="29"/>
      <c r="C22" s="29"/>
      <c r="D22" s="29"/>
      <c r="E22" s="29"/>
      <c r="F22" s="29"/>
    </row>
  </sheetData>
  <sheetProtection/>
  <mergeCells count="3">
    <mergeCell ref="C1:F1"/>
    <mergeCell ref="A2:A3"/>
    <mergeCell ref="B2:B3"/>
  </mergeCells>
  <hyperlinks>
    <hyperlink ref="E3" location="CÉLOK!A1" display="CÉLOK!A1"/>
    <hyperlink ref="E8" location="CÉLOK!A1" display="É/1."/>
    <hyperlink ref="E10" location="CÉLOK!A1" display="É/4."/>
    <hyperlink ref="E13" location="CÉLOK!A1" display="É/5. "/>
    <hyperlink ref="E11" location="CÉLOK!A1" display="É/2."/>
    <hyperlink ref="E7" location="CÉLOK!A1" display="É/2."/>
    <hyperlink ref="E12" location="CÉLOK!A1" display="É/3."/>
    <hyperlink ref="E14" location="CÉLOK!A1" display="É/4."/>
    <hyperlink ref="E4" location="CÉLOK!A1" display="É/4."/>
    <hyperlink ref="E5" location="CÉLOK!A1" display="É/4."/>
    <hyperlink ref="E6" location="CÉLOK!A1" display="CÉLOK!A1"/>
    <hyperlink ref="E9" location="CÉLOK!A1" display="É/1."/>
    <hyperlink ref="B1" location="'Eredmények, hatás'!D47" display="Vissza az EREDMÉNYEK,HATÁS adatlapra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2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7.57421875" style="2" bestFit="1" customWidth="1"/>
    <col min="2" max="2" width="72.7109375" style="2" customWidth="1"/>
    <col min="3" max="3" width="11.8515625" style="2" customWidth="1"/>
    <col min="4" max="4" width="14.421875" style="2" customWidth="1"/>
    <col min="5" max="5" width="11.28125" style="2" customWidth="1"/>
    <col min="6" max="6" width="16.7109375" style="2" customWidth="1"/>
    <col min="7" max="16384" width="9.140625" style="2" customWidth="1"/>
  </cols>
  <sheetData>
    <row r="1" spans="1:6" ht="27" customHeight="1">
      <c r="A1" s="83" t="s">
        <v>91</v>
      </c>
      <c r="B1" s="84" t="s">
        <v>353</v>
      </c>
      <c r="C1" s="378" t="s">
        <v>92</v>
      </c>
      <c r="D1" s="378"/>
      <c r="E1" s="378"/>
      <c r="F1" s="378"/>
    </row>
    <row r="2" spans="1:6" s="15" customFormat="1" ht="45" customHeight="1">
      <c r="A2" s="383" t="s">
        <v>93</v>
      </c>
      <c r="B2" s="385" t="s">
        <v>94</v>
      </c>
      <c r="C2" s="41" t="s">
        <v>95</v>
      </c>
      <c r="D2" s="41" t="s">
        <v>96</v>
      </c>
      <c r="E2" s="41" t="s">
        <v>97</v>
      </c>
      <c r="F2" s="41" t="s">
        <v>98</v>
      </c>
    </row>
    <row r="3" spans="1:6" s="18" customFormat="1" ht="36">
      <c r="A3" s="384"/>
      <c r="B3" s="386"/>
      <c r="C3" s="42"/>
      <c r="D3" s="42" t="s">
        <v>99</v>
      </c>
      <c r="E3" s="43" t="s">
        <v>49</v>
      </c>
      <c r="F3" s="42" t="s">
        <v>100</v>
      </c>
    </row>
    <row r="4" spans="1:6" ht="45">
      <c r="A4" s="19" t="s">
        <v>288</v>
      </c>
      <c r="B4" s="20" t="s">
        <v>289</v>
      </c>
      <c r="C4" s="20" t="s">
        <v>290</v>
      </c>
      <c r="D4" s="20" t="s">
        <v>104</v>
      </c>
      <c r="E4" s="21" t="s">
        <v>291</v>
      </c>
      <c r="F4" s="20" t="s">
        <v>111</v>
      </c>
    </row>
    <row r="5" spans="1:6" ht="45">
      <c r="A5" s="19" t="s">
        <v>292</v>
      </c>
      <c r="B5" s="20" t="s">
        <v>293</v>
      </c>
      <c r="C5" s="20" t="s">
        <v>294</v>
      </c>
      <c r="D5" s="20" t="s">
        <v>137</v>
      </c>
      <c r="E5" s="21" t="s">
        <v>291</v>
      </c>
      <c r="F5" s="20" t="s">
        <v>111</v>
      </c>
    </row>
    <row r="6" spans="1:6" ht="60">
      <c r="A6" s="19" t="s">
        <v>295</v>
      </c>
      <c r="B6" s="20" t="s">
        <v>296</v>
      </c>
      <c r="C6" s="20" t="s">
        <v>297</v>
      </c>
      <c r="D6" s="20" t="s">
        <v>137</v>
      </c>
      <c r="E6" s="21" t="s">
        <v>291</v>
      </c>
      <c r="F6" s="20" t="s">
        <v>111</v>
      </c>
    </row>
    <row r="7" spans="1:6" ht="60">
      <c r="A7" s="19" t="s">
        <v>298</v>
      </c>
      <c r="B7" s="20" t="s">
        <v>299</v>
      </c>
      <c r="C7" s="20" t="s">
        <v>300</v>
      </c>
      <c r="D7" s="20" t="s">
        <v>137</v>
      </c>
      <c r="E7" s="21" t="s">
        <v>291</v>
      </c>
      <c r="F7" s="20" t="s">
        <v>301</v>
      </c>
    </row>
    <row r="8" spans="1:6" ht="75">
      <c r="A8" s="19" t="s">
        <v>302</v>
      </c>
      <c r="B8" s="20" t="s">
        <v>303</v>
      </c>
      <c r="C8" s="20" t="s">
        <v>304</v>
      </c>
      <c r="D8" s="20" t="s">
        <v>137</v>
      </c>
      <c r="E8" s="21" t="s">
        <v>291</v>
      </c>
      <c r="F8" s="20" t="s">
        <v>301</v>
      </c>
    </row>
    <row r="9" spans="1:6" ht="120">
      <c r="A9" s="19" t="s">
        <v>305</v>
      </c>
      <c r="B9" s="20" t="s">
        <v>306</v>
      </c>
      <c r="C9" s="20" t="s">
        <v>307</v>
      </c>
      <c r="D9" s="20" t="s">
        <v>125</v>
      </c>
      <c r="E9" s="21" t="s">
        <v>291</v>
      </c>
      <c r="F9" s="20" t="s">
        <v>261</v>
      </c>
    </row>
    <row r="10" spans="1:6" ht="15">
      <c r="A10" s="19" t="s">
        <v>308</v>
      </c>
      <c r="B10" s="20" t="s">
        <v>309</v>
      </c>
      <c r="C10" s="20" t="s">
        <v>103</v>
      </c>
      <c r="D10" s="20" t="s">
        <v>125</v>
      </c>
      <c r="E10" s="21" t="s">
        <v>310</v>
      </c>
      <c r="F10" s="20" t="s">
        <v>111</v>
      </c>
    </row>
    <row r="11" spans="1:6" ht="30">
      <c r="A11" s="19" t="s">
        <v>311</v>
      </c>
      <c r="B11" s="20" t="s">
        <v>312</v>
      </c>
      <c r="C11" s="20" t="s">
        <v>313</v>
      </c>
      <c r="D11" s="20" t="s">
        <v>137</v>
      </c>
      <c r="E11" s="21" t="s">
        <v>314</v>
      </c>
      <c r="F11" s="20" t="s">
        <v>111</v>
      </c>
    </row>
    <row r="12" spans="1:6" ht="45">
      <c r="A12" s="19" t="s">
        <v>315</v>
      </c>
      <c r="B12" s="20" t="s">
        <v>316</v>
      </c>
      <c r="C12" s="20" t="s">
        <v>304</v>
      </c>
      <c r="D12" s="20" t="s">
        <v>104</v>
      </c>
      <c r="E12" s="21" t="s">
        <v>317</v>
      </c>
      <c r="F12" s="20" t="s">
        <v>111</v>
      </c>
    </row>
    <row r="13" spans="1:6" ht="45">
      <c r="A13" s="19" t="s">
        <v>318</v>
      </c>
      <c r="B13" s="20" t="s">
        <v>319</v>
      </c>
      <c r="C13" s="20" t="s">
        <v>103</v>
      </c>
      <c r="D13" s="20" t="s">
        <v>104</v>
      </c>
      <c r="E13" s="21" t="s">
        <v>317</v>
      </c>
      <c r="F13" s="20" t="s">
        <v>111</v>
      </c>
    </row>
    <row r="14" spans="1:6" ht="60">
      <c r="A14" s="19" t="s">
        <v>320</v>
      </c>
      <c r="B14" s="20" t="s">
        <v>321</v>
      </c>
      <c r="C14" s="20"/>
      <c r="D14" s="20" t="s">
        <v>104</v>
      </c>
      <c r="E14" s="21" t="s">
        <v>317</v>
      </c>
      <c r="F14" s="20" t="s">
        <v>106</v>
      </c>
    </row>
    <row r="15" spans="1:6" ht="75">
      <c r="A15" s="19" t="s">
        <v>322</v>
      </c>
      <c r="B15" s="20" t="s">
        <v>323</v>
      </c>
      <c r="C15" s="20" t="s">
        <v>324</v>
      </c>
      <c r="D15" s="20" t="s">
        <v>137</v>
      </c>
      <c r="E15" s="21" t="s">
        <v>317</v>
      </c>
      <c r="F15" s="20" t="s">
        <v>111</v>
      </c>
    </row>
    <row r="16" spans="1:6" ht="30">
      <c r="A16" s="19" t="s">
        <v>325</v>
      </c>
      <c r="B16" s="20" t="s">
        <v>326</v>
      </c>
      <c r="C16" s="23" t="s">
        <v>327</v>
      </c>
      <c r="D16" s="20" t="s">
        <v>137</v>
      </c>
      <c r="E16" s="21" t="s">
        <v>328</v>
      </c>
      <c r="F16" s="20" t="s">
        <v>111</v>
      </c>
    </row>
    <row r="17" spans="1:6" ht="30">
      <c r="A17" s="19" t="s">
        <v>329</v>
      </c>
      <c r="B17" s="20" t="s">
        <v>330</v>
      </c>
      <c r="C17" s="20" t="s">
        <v>109</v>
      </c>
      <c r="D17" s="20" t="s">
        <v>137</v>
      </c>
      <c r="E17" s="21" t="s">
        <v>331</v>
      </c>
      <c r="F17" s="20" t="s">
        <v>106</v>
      </c>
    </row>
    <row r="18" spans="1:6" ht="15">
      <c r="A18" s="25"/>
      <c r="B18" s="20"/>
      <c r="C18" s="20"/>
      <c r="D18" s="20"/>
      <c r="E18" s="20"/>
      <c r="F18" s="20"/>
    </row>
    <row r="19" spans="1:6" ht="15">
      <c r="A19" s="25"/>
      <c r="B19" s="20"/>
      <c r="C19" s="20"/>
      <c r="D19" s="20"/>
      <c r="E19" s="20"/>
      <c r="F19" s="20"/>
    </row>
    <row r="20" spans="1:6" ht="15">
      <c r="A20" s="25"/>
      <c r="B20" s="20"/>
      <c r="C20" s="20"/>
      <c r="D20" s="20"/>
      <c r="E20" s="20"/>
      <c r="F20" s="20"/>
    </row>
    <row r="21" spans="1:6" ht="15">
      <c r="A21" s="25"/>
      <c r="B21" s="20"/>
      <c r="C21" s="20"/>
      <c r="D21" s="20"/>
      <c r="E21" s="20"/>
      <c r="F21" s="20"/>
    </row>
    <row r="22" spans="1:6" ht="15">
      <c r="A22" s="26"/>
      <c r="B22" s="27"/>
      <c r="C22" s="27"/>
      <c r="D22" s="27"/>
      <c r="E22" s="27"/>
      <c r="F22" s="27"/>
    </row>
    <row r="23" spans="1:6" ht="15">
      <c r="A23" s="26"/>
      <c r="B23" s="27"/>
      <c r="C23" s="27"/>
      <c r="D23" s="27"/>
      <c r="E23" s="27"/>
      <c r="F23" s="27"/>
    </row>
    <row r="24" spans="1:6" ht="15">
      <c r="A24" s="26"/>
      <c r="B24" s="27"/>
      <c r="C24" s="27"/>
      <c r="D24" s="27"/>
      <c r="E24" s="27"/>
      <c r="F24" s="27"/>
    </row>
    <row r="25" spans="1:6" ht="15">
      <c r="A25" s="28"/>
      <c r="B25" s="29"/>
      <c r="C25" s="29"/>
      <c r="D25" s="29"/>
      <c r="E25" s="29"/>
      <c r="F25" s="29"/>
    </row>
  </sheetData>
  <sheetProtection/>
  <mergeCells count="3">
    <mergeCell ref="C1:F1"/>
    <mergeCell ref="A2:A3"/>
    <mergeCell ref="B2:B3"/>
  </mergeCells>
  <hyperlinks>
    <hyperlink ref="E3" location="CÉLOK!A1" display="CÉLOK!A1"/>
    <hyperlink ref="E6" location="CÉLOK!A1" display="É/4."/>
    <hyperlink ref="E7" location="CÉLOK!A1" display="É/5. "/>
    <hyperlink ref="E11" location="CÉLOK!A1" display="É/2."/>
    <hyperlink ref="E12" location="CÉLOK!A1" display="É/2."/>
    <hyperlink ref="E9" location="CÉLOK!A1" display="É/2."/>
    <hyperlink ref="E13" location="CÉLOK!A1" display="É/3."/>
    <hyperlink ref="E14" location="CÉLOK!A1" display="É/4."/>
    <hyperlink ref="E15" location="CÉLOK!A1" display="É/4."/>
    <hyperlink ref="E16" location="CÉLOK!A1" display="CÉLOK!A1"/>
    <hyperlink ref="E17" location="CÉLOK!A1" display="CÉLOK!A1"/>
    <hyperlink ref="E4" location="CÉLOK!A1" display="É/4."/>
    <hyperlink ref="E8" location="CÉLOK!A1" display="É/5. "/>
    <hyperlink ref="B1" location="'Eredmények, hatás'!D47" display="Vissza az EREDMÉNYEK,HATÁS adatlapra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2">
      <selection activeCell="J3" sqref="J3:J19"/>
    </sheetView>
  </sheetViews>
  <sheetFormatPr defaultColWidth="9.140625" defaultRowHeight="15"/>
  <cols>
    <col min="10" max="10" width="94.00390625" style="0" customWidth="1"/>
  </cols>
  <sheetData>
    <row r="1" ht="15">
      <c r="A1" t="s">
        <v>339</v>
      </c>
    </row>
    <row r="2" ht="15">
      <c r="D2" s="72" t="s">
        <v>346</v>
      </c>
    </row>
    <row r="3" spans="1:10" ht="15">
      <c r="A3" t="s">
        <v>70</v>
      </c>
      <c r="D3" s="73" t="s">
        <v>347</v>
      </c>
      <c r="J3" s="166" t="s">
        <v>447</v>
      </c>
    </row>
    <row r="4" spans="1:10" ht="15">
      <c r="A4" t="s">
        <v>72</v>
      </c>
      <c r="D4" s="72" t="s">
        <v>348</v>
      </c>
      <c r="J4" s="166" t="s">
        <v>446</v>
      </c>
    </row>
    <row r="5" spans="1:10" ht="15">
      <c r="A5" t="s">
        <v>80</v>
      </c>
      <c r="D5" s="72" t="s">
        <v>349</v>
      </c>
      <c r="J5" s="166" t="s">
        <v>445</v>
      </c>
    </row>
    <row r="6" spans="1:10" ht="15">
      <c r="A6" t="s">
        <v>81</v>
      </c>
      <c r="D6" s="72" t="s">
        <v>350</v>
      </c>
      <c r="J6" s="166" t="s">
        <v>444</v>
      </c>
    </row>
    <row r="7" spans="1:10" ht="15">
      <c r="A7" t="s">
        <v>87</v>
      </c>
      <c r="J7" s="166" t="s">
        <v>443</v>
      </c>
    </row>
    <row r="8" ht="15">
      <c r="J8" s="166" t="s">
        <v>442</v>
      </c>
    </row>
    <row r="9" ht="15">
      <c r="J9" s="166" t="s">
        <v>441</v>
      </c>
    </row>
    <row r="10" spans="1:10" ht="24">
      <c r="A10" s="111" t="s">
        <v>384</v>
      </c>
      <c r="J10" s="166" t="s">
        <v>431</v>
      </c>
    </row>
    <row r="11" spans="1:10" ht="15">
      <c r="A11" s="111" t="s">
        <v>385</v>
      </c>
      <c r="J11" s="166" t="s">
        <v>440</v>
      </c>
    </row>
    <row r="12" ht="15">
      <c r="J12" s="166" t="s">
        <v>439</v>
      </c>
    </row>
    <row r="13" ht="15">
      <c r="J13" s="166" t="s">
        <v>432</v>
      </c>
    </row>
    <row r="14" spans="1:10" ht="15">
      <c r="A14" t="s">
        <v>409</v>
      </c>
      <c r="J14" s="166" t="s">
        <v>433</v>
      </c>
    </row>
    <row r="15" spans="1:10" ht="15">
      <c r="A15" t="s">
        <v>410</v>
      </c>
      <c r="J15" s="166" t="s">
        <v>438</v>
      </c>
    </row>
    <row r="16" spans="1:10" ht="15">
      <c r="A16" t="s">
        <v>411</v>
      </c>
      <c r="J16" s="166" t="s">
        <v>435</v>
      </c>
    </row>
    <row r="17" spans="1:10" ht="36">
      <c r="A17" t="s">
        <v>412</v>
      </c>
      <c r="J17" s="166" t="s">
        <v>434</v>
      </c>
    </row>
    <row r="18" spans="1:10" ht="24">
      <c r="A18" t="s">
        <v>413</v>
      </c>
      <c r="J18" s="166" t="s">
        <v>436</v>
      </c>
    </row>
    <row r="19" ht="15">
      <c r="J19" s="166" t="s">
        <v>437</v>
      </c>
    </row>
    <row r="20" ht="15">
      <c r="A20">
        <v>0</v>
      </c>
    </row>
    <row r="21" ht="15">
      <c r="A21">
        <v>1</v>
      </c>
    </row>
    <row r="22" ht="15">
      <c r="A22">
        <v>2</v>
      </c>
    </row>
  </sheetData>
  <sheetProtection/>
  <hyperlinks>
    <hyperlink ref="D2" location="ÉLELEMEZÉS!A1" display="ÉLELEMEZÉS!A1"/>
    <hyperlink ref="D3" location="'FENNTARTHATÓ ÉLETMÓD'!A1" display="'FENNTARTHATÓ ÉLETMÓD'!A1"/>
    <hyperlink ref="D4" location="FOGLALKOZTATÁS!A1" display="FOGLALKOZTATÁS!A1"/>
    <hyperlink ref="D5" location="KLÍMAVÁLTOZÁS!A1" display="KLÍMAVÁLTOZÁS!A1"/>
    <hyperlink ref="D6" location="VÍZ!A1" display="VÍZ!A1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4">
      <selection activeCell="A34" sqref="A34:IV42"/>
    </sheetView>
  </sheetViews>
  <sheetFormatPr defaultColWidth="9.140625" defaultRowHeight="15"/>
  <cols>
    <col min="1" max="1" width="185.00390625" style="0" bestFit="1" customWidth="1"/>
  </cols>
  <sheetData>
    <row r="1" spans="1:2" ht="15">
      <c r="A1" s="2"/>
      <c r="B1" s="2" t="s">
        <v>361</v>
      </c>
    </row>
    <row r="2" spans="1:2" ht="15">
      <c r="A2" s="2" t="s">
        <v>362</v>
      </c>
      <c r="B2" s="2"/>
    </row>
    <row r="3" spans="1:2" ht="15">
      <c r="A3" s="2" t="s">
        <v>363</v>
      </c>
      <c r="B3" s="2"/>
    </row>
    <row r="4" spans="1:2" ht="15">
      <c r="A4" s="2" t="s">
        <v>364</v>
      </c>
      <c r="B4" s="2"/>
    </row>
    <row r="5" spans="1:2" ht="15">
      <c r="A5" s="2" t="s">
        <v>365</v>
      </c>
      <c r="B5" s="2"/>
    </row>
    <row r="6" spans="1:2" ht="15">
      <c r="A6" s="2" t="s">
        <v>366</v>
      </c>
      <c r="B6" s="2"/>
    </row>
    <row r="7" spans="1:2" ht="15">
      <c r="A7" s="2" t="s">
        <v>367</v>
      </c>
      <c r="B7" s="2"/>
    </row>
    <row r="8" spans="1:2" ht="15">
      <c r="A8" s="2" t="s">
        <v>368</v>
      </c>
      <c r="B8" s="2"/>
    </row>
    <row r="9" spans="1:2" ht="15">
      <c r="A9" s="2" t="s">
        <v>369</v>
      </c>
      <c r="B9" s="2"/>
    </row>
    <row r="10" spans="1:2" ht="15">
      <c r="A10" s="2" t="s">
        <v>370</v>
      </c>
      <c r="B10" s="2"/>
    </row>
    <row r="11" spans="1:2" ht="15">
      <c r="A11" s="2" t="s">
        <v>371</v>
      </c>
      <c r="B11" s="2"/>
    </row>
    <row r="12" spans="1:2" ht="15">
      <c r="A12" s="2" t="s">
        <v>372</v>
      </c>
      <c r="B12" s="2"/>
    </row>
    <row r="13" spans="1:2" ht="15">
      <c r="A13" s="2" t="s">
        <v>373</v>
      </c>
      <c r="B13" s="2"/>
    </row>
    <row r="14" spans="1:2" ht="15">
      <c r="A14" s="2" t="s">
        <v>374</v>
      </c>
      <c r="B14" s="2"/>
    </row>
    <row r="15" spans="1:2" ht="15">
      <c r="A15" s="2"/>
      <c r="B15" s="2"/>
    </row>
    <row r="21" spans="1:13" ht="18.75">
      <c r="A21" s="207" t="s">
        <v>27</v>
      </c>
      <c r="B21" s="208"/>
      <c r="C21" s="209"/>
      <c r="D21" s="207" t="s">
        <v>34</v>
      </c>
      <c r="E21" s="208"/>
      <c r="F21" s="208"/>
      <c r="G21" s="208"/>
      <c r="H21" s="208"/>
      <c r="I21" s="208"/>
      <c r="J21" s="208"/>
      <c r="K21" s="208"/>
      <c r="L21" s="208"/>
      <c r="M21" s="209"/>
    </row>
    <row r="22" spans="1:13" ht="18.75">
      <c r="A22" s="103"/>
      <c r="B22" s="104"/>
      <c r="C22" s="105"/>
      <c r="D22" s="201" t="s">
        <v>35</v>
      </c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3" ht="40.5" customHeight="1">
      <c r="A23" s="204" t="s">
        <v>28</v>
      </c>
      <c r="B23" s="204"/>
      <c r="C23" s="204"/>
      <c r="D23" s="194" t="s">
        <v>36</v>
      </c>
      <c r="E23" s="195"/>
      <c r="F23" s="195"/>
      <c r="G23" s="195"/>
      <c r="H23" s="195"/>
      <c r="I23" s="195"/>
      <c r="J23" s="195"/>
      <c r="K23" s="195"/>
      <c r="L23" s="195"/>
      <c r="M23" s="196"/>
    </row>
    <row r="24" spans="1:13" ht="67.5" customHeight="1">
      <c r="A24" s="191" t="s">
        <v>29</v>
      </c>
      <c r="B24" s="191"/>
      <c r="C24" s="191"/>
      <c r="D24" s="194" t="s">
        <v>351</v>
      </c>
      <c r="E24" s="195"/>
      <c r="F24" s="195"/>
      <c r="G24" s="195"/>
      <c r="H24" s="195"/>
      <c r="I24" s="195"/>
      <c r="J24" s="195"/>
      <c r="K24" s="195"/>
      <c r="L24" s="195"/>
      <c r="M24" s="196"/>
    </row>
    <row r="25" spans="1:13" ht="73.5" customHeight="1">
      <c r="A25" s="191" t="s">
        <v>30</v>
      </c>
      <c r="B25" s="191"/>
      <c r="C25" s="191"/>
      <c r="D25" s="194" t="s">
        <v>357</v>
      </c>
      <c r="E25" s="195"/>
      <c r="F25" s="195"/>
      <c r="G25" s="195"/>
      <c r="H25" s="195"/>
      <c r="I25" s="195"/>
      <c r="J25" s="195"/>
      <c r="K25" s="195"/>
      <c r="L25" s="195"/>
      <c r="M25" s="196"/>
    </row>
    <row r="26" spans="1:13" ht="67.5" customHeight="1">
      <c r="A26" s="191" t="s">
        <v>31</v>
      </c>
      <c r="B26" s="191"/>
      <c r="C26" s="191"/>
      <c r="D26" s="194" t="s">
        <v>355</v>
      </c>
      <c r="E26" s="195"/>
      <c r="F26" s="195"/>
      <c r="G26" s="195"/>
      <c r="H26" s="195"/>
      <c r="I26" s="195"/>
      <c r="J26" s="195"/>
      <c r="K26" s="195"/>
      <c r="L26" s="195"/>
      <c r="M26" s="196"/>
    </row>
    <row r="27" spans="1:13" ht="67.5" customHeight="1">
      <c r="A27" s="191" t="s">
        <v>32</v>
      </c>
      <c r="B27" s="191"/>
      <c r="C27" s="191"/>
      <c r="D27" s="194" t="s">
        <v>358</v>
      </c>
      <c r="E27" s="195"/>
      <c r="F27" s="195"/>
      <c r="G27" s="195"/>
      <c r="H27" s="195"/>
      <c r="I27" s="195"/>
      <c r="J27" s="195"/>
      <c r="K27" s="195"/>
      <c r="L27" s="195"/>
      <c r="M27" s="196"/>
    </row>
    <row r="28" spans="1:13" ht="63.75" customHeight="1">
      <c r="A28" s="191" t="s">
        <v>33</v>
      </c>
      <c r="B28" s="191"/>
      <c r="C28" s="191"/>
      <c r="D28" s="194" t="s">
        <v>37</v>
      </c>
      <c r="E28" s="195"/>
      <c r="F28" s="195"/>
      <c r="G28" s="195"/>
      <c r="H28" s="195"/>
      <c r="I28" s="195"/>
      <c r="J28" s="195"/>
      <c r="K28" s="195"/>
      <c r="L28" s="195"/>
      <c r="M28" s="196"/>
    </row>
    <row r="34" ht="15">
      <c r="A34" t="s">
        <v>375</v>
      </c>
    </row>
    <row r="35" ht="15">
      <c r="A35" t="s">
        <v>376</v>
      </c>
    </row>
    <row r="36" ht="15">
      <c r="A36" t="s">
        <v>377</v>
      </c>
    </row>
    <row r="37" ht="15">
      <c r="A37" t="s">
        <v>378</v>
      </c>
    </row>
    <row r="38" ht="15">
      <c r="A38" t="s">
        <v>379</v>
      </c>
    </row>
    <row r="39" ht="15">
      <c r="A39" t="s">
        <v>380</v>
      </c>
    </row>
    <row r="40" ht="15">
      <c r="A40" t="s">
        <v>381</v>
      </c>
    </row>
    <row r="41" s="2" customFormat="1" ht="15">
      <c r="A41" s="2" t="s">
        <v>383</v>
      </c>
    </row>
    <row r="42" ht="15">
      <c r="A42" t="s">
        <v>382</v>
      </c>
    </row>
  </sheetData>
  <sheetProtection/>
  <mergeCells count="15">
    <mergeCell ref="A21:C21"/>
    <mergeCell ref="D21:M21"/>
    <mergeCell ref="D22:M22"/>
    <mergeCell ref="A23:C23"/>
    <mergeCell ref="D23:M23"/>
    <mergeCell ref="A27:C27"/>
    <mergeCell ref="D27:M27"/>
    <mergeCell ref="A28:C28"/>
    <mergeCell ref="D28:M28"/>
    <mergeCell ref="A24:C24"/>
    <mergeCell ref="D24:M24"/>
    <mergeCell ref="A25:C25"/>
    <mergeCell ref="D25:M25"/>
    <mergeCell ref="A26:C26"/>
    <mergeCell ref="D26:M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0"/>
  <sheetViews>
    <sheetView zoomScaleSheetLayoutView="100" zoomScalePageLayoutView="0" workbookViewId="0" topLeftCell="A1">
      <selection activeCell="A51" sqref="A51:IV65536"/>
    </sheetView>
  </sheetViews>
  <sheetFormatPr defaultColWidth="9.140625" defaultRowHeight="15" zeroHeight="1"/>
  <cols>
    <col min="1" max="2" width="9.140625" style="387" customWidth="1"/>
    <col min="3" max="3" width="19.57421875" style="387" customWidth="1"/>
    <col min="4" max="16384" width="9.140625" style="387" customWidth="1"/>
  </cols>
  <sheetData>
    <row r="1" spans="1:103" s="1" customFormat="1" ht="14.25">
      <c r="A1" s="387"/>
      <c r="B1" s="387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</row>
    <row r="2" spans="1:103" s="1" customFormat="1" ht="18">
      <c r="A2" s="387"/>
      <c r="B2" s="387"/>
      <c r="C2" s="61"/>
      <c r="D2" s="61"/>
      <c r="E2" s="61"/>
      <c r="F2" s="61"/>
      <c r="G2" s="61"/>
      <c r="H2" s="147" t="s">
        <v>16</v>
      </c>
      <c r="I2" s="61"/>
      <c r="J2" s="61"/>
      <c r="K2" s="61"/>
      <c r="L2" s="61"/>
      <c r="M2" s="61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</row>
    <row r="3" spans="1:103" s="1" customFormat="1" ht="14.25">
      <c r="A3" s="387"/>
      <c r="B3" s="387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</row>
    <row r="4" spans="1:103" s="1" customFormat="1" ht="14.25">
      <c r="A4" s="387"/>
      <c r="B4" s="38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</row>
    <row r="5" spans="1:103" s="1" customFormat="1" ht="33.75" customHeight="1">
      <c r="A5" s="387"/>
      <c r="B5" s="387"/>
      <c r="C5" s="242" t="s">
        <v>2</v>
      </c>
      <c r="D5" s="242"/>
      <c r="E5" s="242"/>
      <c r="F5" s="239"/>
      <c r="G5" s="240"/>
      <c r="H5" s="240"/>
      <c r="I5" s="240"/>
      <c r="J5" s="240"/>
      <c r="K5" s="240"/>
      <c r="L5" s="241"/>
      <c r="M5" s="61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</row>
    <row r="6" spans="1:103" s="1" customFormat="1" ht="33.75" customHeight="1">
      <c r="A6" s="387"/>
      <c r="B6" s="387"/>
      <c r="C6" s="243" t="s">
        <v>7</v>
      </c>
      <c r="D6" s="243"/>
      <c r="E6" s="243"/>
      <c r="F6" s="239"/>
      <c r="G6" s="240"/>
      <c r="H6" s="240"/>
      <c r="I6" s="240"/>
      <c r="J6" s="240"/>
      <c r="K6" s="240"/>
      <c r="L6" s="241"/>
      <c r="M6" s="61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  <c r="CY6" s="387"/>
    </row>
    <row r="7" spans="1:103" s="1" customFormat="1" ht="33.75" customHeight="1">
      <c r="A7" s="387"/>
      <c r="B7" s="387"/>
      <c r="C7" s="242" t="s">
        <v>13</v>
      </c>
      <c r="D7" s="242"/>
      <c r="E7" s="242"/>
      <c r="F7" s="239"/>
      <c r="G7" s="240"/>
      <c r="H7" s="240"/>
      <c r="I7" s="240"/>
      <c r="J7" s="240"/>
      <c r="K7" s="240"/>
      <c r="L7" s="241"/>
      <c r="M7" s="61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7"/>
    </row>
    <row r="8" spans="1:103" s="1" customFormat="1" ht="33.75" customHeight="1">
      <c r="A8" s="387"/>
      <c r="B8" s="387"/>
      <c r="C8" s="243" t="s">
        <v>14</v>
      </c>
      <c r="D8" s="243"/>
      <c r="E8" s="243"/>
      <c r="F8" s="239"/>
      <c r="G8" s="240"/>
      <c r="H8" s="240"/>
      <c r="I8" s="240"/>
      <c r="J8" s="240"/>
      <c r="K8" s="240"/>
      <c r="L8" s="241"/>
      <c r="M8" s="61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</row>
    <row r="9" spans="1:103" s="1" customFormat="1" ht="33.75" customHeight="1">
      <c r="A9" s="387"/>
      <c r="B9" s="387"/>
      <c r="C9" s="219" t="s">
        <v>15</v>
      </c>
      <c r="D9" s="220"/>
      <c r="E9" s="221"/>
      <c r="F9" s="239"/>
      <c r="G9" s="240"/>
      <c r="H9" s="240"/>
      <c r="I9" s="240"/>
      <c r="J9" s="240"/>
      <c r="K9" s="240"/>
      <c r="L9" s="241"/>
      <c r="M9" s="61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  <c r="CU9" s="387"/>
      <c r="CV9" s="387"/>
      <c r="CW9" s="387"/>
      <c r="CX9" s="387"/>
      <c r="CY9" s="387"/>
    </row>
    <row r="10" spans="1:103" s="3" customFormat="1" ht="33.75" customHeight="1">
      <c r="A10" s="387"/>
      <c r="B10" s="387"/>
      <c r="C10" s="236" t="s">
        <v>450</v>
      </c>
      <c r="D10" s="237"/>
      <c r="E10" s="238"/>
      <c r="F10" s="113"/>
      <c r="G10" s="114"/>
      <c r="H10" s="114"/>
      <c r="I10" s="114"/>
      <c r="J10" s="114"/>
      <c r="K10" s="114"/>
      <c r="L10" s="115"/>
      <c r="M10" s="61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</row>
    <row r="11" spans="1:103" s="3" customFormat="1" ht="33.75" customHeight="1">
      <c r="A11" s="387"/>
      <c r="B11" s="387"/>
      <c r="C11" s="232" t="s">
        <v>449</v>
      </c>
      <c r="D11" s="233"/>
      <c r="E11" s="234"/>
      <c r="F11" s="113"/>
      <c r="G11" s="114"/>
      <c r="H11" s="114"/>
      <c r="I11" s="114"/>
      <c r="J11" s="114"/>
      <c r="K11" s="114"/>
      <c r="L11" s="115"/>
      <c r="M11" s="61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</row>
    <row r="12" spans="1:103" s="3" customFormat="1" ht="33.75" customHeight="1">
      <c r="A12" s="387"/>
      <c r="B12" s="387"/>
      <c r="C12" s="232" t="s">
        <v>451</v>
      </c>
      <c r="D12" s="233"/>
      <c r="E12" s="234"/>
      <c r="F12" s="239"/>
      <c r="G12" s="240"/>
      <c r="H12" s="240"/>
      <c r="I12" s="240"/>
      <c r="J12" s="240"/>
      <c r="K12" s="240"/>
      <c r="L12" s="241"/>
      <c r="M12" s="61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7"/>
      <c r="CX12" s="387"/>
      <c r="CY12" s="387"/>
    </row>
    <row r="13" spans="3:17" s="49" customFormat="1" ht="33.75" customHeight="1">
      <c r="C13" s="235" t="s">
        <v>21</v>
      </c>
      <c r="D13" s="235"/>
      <c r="E13" s="235"/>
      <c r="F13" s="244"/>
      <c r="G13" s="244"/>
      <c r="H13" s="244"/>
      <c r="I13" s="244"/>
      <c r="J13" s="244"/>
      <c r="K13" s="244"/>
      <c r="L13" s="244"/>
      <c r="M13" s="61"/>
      <c r="N13" s="387"/>
      <c r="O13" s="387"/>
      <c r="P13" s="387"/>
      <c r="Q13" s="51"/>
    </row>
    <row r="14" spans="3:17" s="49" customFormat="1" ht="33.75" customHeight="1">
      <c r="C14" s="235" t="s">
        <v>22</v>
      </c>
      <c r="D14" s="235"/>
      <c r="E14" s="235"/>
      <c r="F14" s="244"/>
      <c r="G14" s="244"/>
      <c r="H14" s="244"/>
      <c r="I14" s="244"/>
      <c r="J14" s="244"/>
      <c r="K14" s="244"/>
      <c r="L14" s="244"/>
      <c r="M14" s="61"/>
      <c r="N14" s="387"/>
      <c r="O14" s="387"/>
      <c r="P14" s="387"/>
      <c r="Q14" s="51"/>
    </row>
    <row r="15" spans="1:103" s="3" customFormat="1" ht="27" customHeight="1">
      <c r="A15" s="387"/>
      <c r="B15" s="387"/>
      <c r="C15" s="74"/>
      <c r="D15" s="74"/>
      <c r="E15" s="74"/>
      <c r="F15" s="75"/>
      <c r="G15" s="75"/>
      <c r="H15" s="75"/>
      <c r="I15" s="75"/>
      <c r="J15" s="75"/>
      <c r="K15" s="75"/>
      <c r="L15" s="61"/>
      <c r="M15" s="61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</row>
    <row r="16" spans="1:103" s="1" customFormat="1" ht="14.25">
      <c r="A16" s="387"/>
      <c r="B16" s="387"/>
      <c r="C16" s="76"/>
      <c r="D16" s="76"/>
      <c r="E16" s="76"/>
      <c r="F16" s="76"/>
      <c r="G16" s="76"/>
      <c r="H16" s="76"/>
      <c r="I16" s="76"/>
      <c r="J16" s="76"/>
      <c r="K16" s="61"/>
      <c r="L16" s="61"/>
      <c r="M16" s="61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</row>
    <row r="17" spans="1:103" s="1" customFormat="1" ht="15" customHeight="1">
      <c r="A17" s="387"/>
      <c r="B17" s="387"/>
      <c r="C17" s="229" t="s">
        <v>352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388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</row>
    <row r="18" spans="1:103" s="1" customFormat="1" ht="14.25">
      <c r="A18" s="387"/>
      <c r="B18" s="387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388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</row>
    <row r="19" spans="1:103" s="1" customFormat="1" ht="14.25">
      <c r="A19" s="387"/>
      <c r="B19" s="387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388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</row>
    <row r="20" spans="1:103" s="1" customFormat="1" ht="14.25">
      <c r="A20" s="387"/>
      <c r="B20" s="387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388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</row>
    <row r="21" spans="1:103" s="1" customFormat="1" ht="14.25">
      <c r="A21" s="387"/>
      <c r="B21" s="387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</row>
    <row r="22" spans="1:103" s="1" customFormat="1" ht="14.25">
      <c r="A22" s="387"/>
      <c r="B22" s="387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</row>
    <row r="23" spans="1:103" s="1" customFormat="1" ht="15" customHeight="1">
      <c r="A23" s="387"/>
      <c r="B23" s="387"/>
      <c r="C23" s="61" t="s">
        <v>463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</row>
    <row r="24" spans="1:103" s="1" customFormat="1" ht="14.25">
      <c r="A24" s="387"/>
      <c r="B24" s="387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</row>
    <row r="25" spans="1:103" s="1" customFormat="1" ht="45.75" customHeight="1">
      <c r="A25" s="387"/>
      <c r="B25" s="387"/>
      <c r="C25" s="222" t="s">
        <v>8</v>
      </c>
      <c r="D25" s="223"/>
      <c r="E25" s="223"/>
      <c r="F25" s="223"/>
      <c r="G25" s="223"/>
      <c r="H25" s="224"/>
      <c r="I25" s="77"/>
      <c r="J25" s="78"/>
      <c r="K25" s="61"/>
      <c r="L25" s="61"/>
      <c r="M25" s="61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</row>
    <row r="26" spans="1:103" s="1" customFormat="1" ht="14.25">
      <c r="A26" s="387"/>
      <c r="B26" s="387"/>
      <c r="C26" s="225" t="s">
        <v>9</v>
      </c>
      <c r="D26" s="226"/>
      <c r="E26" s="226"/>
      <c r="F26" s="226"/>
      <c r="G26" s="226"/>
      <c r="H26" s="227"/>
      <c r="I26" s="77"/>
      <c r="J26" s="78"/>
      <c r="K26" s="61"/>
      <c r="L26" s="61"/>
      <c r="M26" s="61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</row>
    <row r="27" spans="1:103" s="1" customFormat="1" ht="14.25">
      <c r="A27" s="387"/>
      <c r="B27" s="387"/>
      <c r="C27" s="79"/>
      <c r="D27" s="79"/>
      <c r="E27" s="79"/>
      <c r="F27" s="79"/>
      <c r="G27" s="79"/>
      <c r="H27" s="79"/>
      <c r="I27" s="80"/>
      <c r="J27" s="78"/>
      <c r="K27" s="61"/>
      <c r="L27" s="61"/>
      <c r="M27" s="61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</row>
    <row r="28" spans="1:103" s="3" customFormat="1" ht="14.25">
      <c r="A28" s="387"/>
      <c r="B28" s="387"/>
      <c r="C28" s="61"/>
      <c r="D28" s="78"/>
      <c r="E28" s="78"/>
      <c r="F28" s="78"/>
      <c r="G28" s="78"/>
      <c r="H28" s="78"/>
      <c r="I28" s="78"/>
      <c r="J28" s="78"/>
      <c r="K28" s="61"/>
      <c r="L28" s="61"/>
      <c r="M28" s="61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</row>
    <row r="29" spans="1:103" s="1" customFormat="1" ht="14.25">
      <c r="A29" s="387"/>
      <c r="B29" s="387"/>
      <c r="C29" s="61" t="s">
        <v>464</v>
      </c>
      <c r="D29" s="78"/>
      <c r="E29" s="78"/>
      <c r="F29" s="78"/>
      <c r="G29" s="78"/>
      <c r="H29" s="78"/>
      <c r="I29" s="78"/>
      <c r="J29" s="78"/>
      <c r="K29" s="61"/>
      <c r="L29" s="61"/>
      <c r="M29" s="61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87"/>
      <c r="CY29" s="387"/>
    </row>
    <row r="30" spans="1:103" s="1" customFormat="1" ht="14.25">
      <c r="A30" s="387"/>
      <c r="B30" s="387"/>
      <c r="C30" s="61"/>
      <c r="D30" s="61"/>
      <c r="E30" s="61"/>
      <c r="F30" s="61"/>
      <c r="G30" s="61"/>
      <c r="H30" s="61"/>
      <c r="I30" s="61"/>
      <c r="J30" s="78"/>
      <c r="K30" s="61"/>
      <c r="L30" s="61"/>
      <c r="M30" s="61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/>
      <c r="BN30" s="387"/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BZ30" s="387"/>
      <c r="CA30" s="387"/>
      <c r="CB30" s="387"/>
      <c r="CC30" s="387"/>
      <c r="CD30" s="387"/>
      <c r="CE30" s="387"/>
      <c r="CF30" s="387"/>
      <c r="CG30" s="387"/>
      <c r="CH30" s="387"/>
      <c r="CI30" s="387"/>
      <c r="CJ30" s="387"/>
      <c r="CK30" s="387"/>
      <c r="CL30" s="387"/>
      <c r="CM30" s="387"/>
      <c r="CN30" s="387"/>
      <c r="CO30" s="387"/>
      <c r="CP30" s="387"/>
      <c r="CQ30" s="387"/>
      <c r="CR30" s="387"/>
      <c r="CS30" s="387"/>
      <c r="CT30" s="387"/>
      <c r="CU30" s="387"/>
      <c r="CV30" s="387"/>
      <c r="CW30" s="387"/>
      <c r="CX30" s="387"/>
      <c r="CY30" s="387"/>
    </row>
    <row r="31" spans="1:103" s="1" customFormat="1" ht="14.25">
      <c r="A31" s="387"/>
      <c r="B31" s="387"/>
      <c r="C31" s="228" t="s">
        <v>3</v>
      </c>
      <c r="D31" s="228"/>
      <c r="E31" s="77"/>
      <c r="F31" s="61"/>
      <c r="G31" s="61"/>
      <c r="H31" s="61"/>
      <c r="I31" s="61"/>
      <c r="J31" s="61"/>
      <c r="K31" s="61"/>
      <c r="L31" s="61"/>
      <c r="M31" s="61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  <c r="CF31" s="387"/>
      <c r="CG31" s="387"/>
      <c r="CH31" s="387"/>
      <c r="CI31" s="387"/>
      <c r="CJ31" s="387"/>
      <c r="CK31" s="387"/>
      <c r="CL31" s="387"/>
      <c r="CM31" s="387"/>
      <c r="CN31" s="387"/>
      <c r="CO31" s="387"/>
      <c r="CP31" s="387"/>
      <c r="CQ31" s="387"/>
      <c r="CR31" s="387"/>
      <c r="CS31" s="387"/>
      <c r="CT31" s="387"/>
      <c r="CU31" s="387"/>
      <c r="CV31" s="387"/>
      <c r="CW31" s="387"/>
      <c r="CX31" s="387"/>
      <c r="CY31" s="387"/>
    </row>
    <row r="32" spans="1:103" s="1" customFormat="1" ht="14.25">
      <c r="A32" s="387"/>
      <c r="B32" s="387"/>
      <c r="C32" s="228" t="s">
        <v>4</v>
      </c>
      <c r="D32" s="228"/>
      <c r="E32" s="77"/>
      <c r="F32" s="61"/>
      <c r="G32" s="61"/>
      <c r="H32" s="61"/>
      <c r="I32" s="61"/>
      <c r="J32" s="61"/>
      <c r="K32" s="61"/>
      <c r="L32" s="61"/>
      <c r="M32" s="61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7"/>
      <c r="CM32" s="387"/>
      <c r="CN32" s="387"/>
      <c r="CO32" s="387"/>
      <c r="CP32" s="387"/>
      <c r="CQ32" s="387"/>
      <c r="CR32" s="387"/>
      <c r="CS32" s="387"/>
      <c r="CT32" s="387"/>
      <c r="CU32" s="387"/>
      <c r="CV32" s="387"/>
      <c r="CW32" s="387"/>
      <c r="CX32" s="387"/>
      <c r="CY32" s="387"/>
    </row>
    <row r="33" spans="1:103" s="1" customFormat="1" ht="14.25">
      <c r="A33" s="387"/>
      <c r="B33" s="387"/>
      <c r="C33" s="228" t="s">
        <v>5</v>
      </c>
      <c r="D33" s="228"/>
      <c r="E33" s="77"/>
      <c r="F33" s="61"/>
      <c r="G33" s="61"/>
      <c r="H33" s="61"/>
      <c r="I33" s="61"/>
      <c r="J33" s="61"/>
      <c r="K33" s="61"/>
      <c r="L33" s="61"/>
      <c r="M33" s="61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7"/>
      <c r="CC33" s="387"/>
      <c r="CD33" s="387"/>
      <c r="CE33" s="387"/>
      <c r="CF33" s="387"/>
      <c r="CG33" s="387"/>
      <c r="CH33" s="387"/>
      <c r="CI33" s="387"/>
      <c r="CJ33" s="387"/>
      <c r="CK33" s="387"/>
      <c r="CL33" s="387"/>
      <c r="CM33" s="387"/>
      <c r="CN33" s="387"/>
      <c r="CO33" s="387"/>
      <c r="CP33" s="387"/>
      <c r="CQ33" s="387"/>
      <c r="CR33" s="387"/>
      <c r="CS33" s="387"/>
      <c r="CT33" s="387"/>
      <c r="CU33" s="387"/>
      <c r="CV33" s="387"/>
      <c r="CW33" s="387"/>
      <c r="CX33" s="387"/>
      <c r="CY33" s="387"/>
    </row>
    <row r="34" spans="1:103" s="1" customFormat="1" ht="14.25">
      <c r="A34" s="387"/>
      <c r="B34" s="387"/>
      <c r="C34" s="79"/>
      <c r="D34" s="79"/>
      <c r="E34" s="80"/>
      <c r="F34" s="61"/>
      <c r="G34" s="61"/>
      <c r="H34" s="61"/>
      <c r="I34" s="61"/>
      <c r="J34" s="61"/>
      <c r="K34" s="61"/>
      <c r="L34" s="61"/>
      <c r="M34" s="61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</row>
    <row r="35" spans="1:103" s="3" customFormat="1" ht="14.25">
      <c r="A35" s="387"/>
      <c r="B35" s="387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387"/>
      <c r="CI35" s="387"/>
      <c r="CJ35" s="387"/>
      <c r="CK35" s="387"/>
      <c r="CL35" s="387"/>
      <c r="CM35" s="387"/>
      <c r="CN35" s="387"/>
      <c r="CO35" s="387"/>
      <c r="CP35" s="387"/>
      <c r="CQ35" s="387"/>
      <c r="CR35" s="387"/>
      <c r="CS35" s="387"/>
      <c r="CT35" s="387"/>
      <c r="CU35" s="387"/>
      <c r="CV35" s="387"/>
      <c r="CW35" s="387"/>
      <c r="CX35" s="387"/>
      <c r="CY35" s="387"/>
    </row>
    <row r="36" spans="1:103" s="1" customFormat="1" ht="14.25">
      <c r="A36" s="387"/>
      <c r="B36" s="387"/>
      <c r="C36" s="61" t="s">
        <v>465</v>
      </c>
      <c r="D36" s="79"/>
      <c r="E36" s="79"/>
      <c r="F36" s="79"/>
      <c r="G36" s="79"/>
      <c r="H36" s="79"/>
      <c r="I36" s="80"/>
      <c r="J36" s="61"/>
      <c r="K36" s="61"/>
      <c r="L36" s="61"/>
      <c r="M36" s="61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7"/>
      <c r="BQ36" s="387"/>
      <c r="BR36" s="387"/>
      <c r="BS36" s="387"/>
      <c r="BT36" s="387"/>
      <c r="BU36" s="387"/>
      <c r="BV36" s="387"/>
      <c r="BW36" s="387"/>
      <c r="BX36" s="387"/>
      <c r="BY36" s="387"/>
      <c r="BZ36" s="387"/>
      <c r="CA36" s="387"/>
      <c r="CB36" s="387"/>
      <c r="CC36" s="387"/>
      <c r="CD36" s="387"/>
      <c r="CE36" s="387"/>
      <c r="CF36" s="387"/>
      <c r="CG36" s="387"/>
      <c r="CH36" s="387"/>
      <c r="CI36" s="387"/>
      <c r="CJ36" s="387"/>
      <c r="CK36" s="387"/>
      <c r="CL36" s="387"/>
      <c r="CM36" s="387"/>
      <c r="CN36" s="387"/>
      <c r="CO36" s="387"/>
      <c r="CP36" s="387"/>
      <c r="CQ36" s="387"/>
      <c r="CR36" s="387"/>
      <c r="CS36" s="387"/>
      <c r="CT36" s="387"/>
      <c r="CU36" s="387"/>
      <c r="CV36" s="387"/>
      <c r="CW36" s="387"/>
      <c r="CX36" s="387"/>
      <c r="CY36" s="387"/>
    </row>
    <row r="37" spans="1:103" s="3" customFormat="1" ht="14.25">
      <c r="A37" s="387"/>
      <c r="B37" s="387"/>
      <c r="C37" s="79"/>
      <c r="D37" s="79"/>
      <c r="E37" s="79"/>
      <c r="F37" s="79"/>
      <c r="G37" s="79"/>
      <c r="H37" s="79"/>
      <c r="I37" s="80"/>
      <c r="J37" s="78"/>
      <c r="K37" s="61"/>
      <c r="L37" s="61"/>
      <c r="M37" s="61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BZ37" s="387"/>
      <c r="CA37" s="387"/>
      <c r="CB37" s="387"/>
      <c r="CC37" s="387"/>
      <c r="CD37" s="387"/>
      <c r="CE37" s="387"/>
      <c r="CF37" s="387"/>
      <c r="CG37" s="387"/>
      <c r="CH37" s="387"/>
      <c r="CI37" s="387"/>
      <c r="CJ37" s="387"/>
      <c r="CK37" s="387"/>
      <c r="CL37" s="387"/>
      <c r="CM37" s="387"/>
      <c r="CN37" s="387"/>
      <c r="CO37" s="387"/>
      <c r="CP37" s="387"/>
      <c r="CQ37" s="387"/>
      <c r="CR37" s="387"/>
      <c r="CS37" s="387"/>
      <c r="CT37" s="387"/>
      <c r="CU37" s="387"/>
      <c r="CV37" s="387"/>
      <c r="CW37" s="387"/>
      <c r="CX37" s="387"/>
      <c r="CY37" s="387"/>
    </row>
    <row r="38" spans="1:103" s="3" customFormat="1" ht="15">
      <c r="A38" s="387"/>
      <c r="B38" s="387"/>
      <c r="C38" s="231" t="s">
        <v>332</v>
      </c>
      <c r="D38" s="231"/>
      <c r="E38" s="231"/>
      <c r="F38" s="81"/>
      <c r="G38" s="61"/>
      <c r="H38" s="61"/>
      <c r="I38" s="61"/>
      <c r="J38" s="78"/>
      <c r="K38" s="61"/>
      <c r="L38" s="61"/>
      <c r="M38" s="61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</row>
    <row r="39" spans="1:103" s="3" customFormat="1" ht="14.25" customHeight="1">
      <c r="A39" s="387"/>
      <c r="B39" s="387"/>
      <c r="C39" s="228" t="s">
        <v>333</v>
      </c>
      <c r="D39" s="228"/>
      <c r="E39" s="228"/>
      <c r="F39" s="81"/>
      <c r="G39" s="61"/>
      <c r="H39" s="61"/>
      <c r="I39" s="61"/>
      <c r="J39" s="61"/>
      <c r="K39" s="61"/>
      <c r="L39" s="61"/>
      <c r="M39" s="61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  <c r="BU39" s="387"/>
      <c r="BV39" s="387"/>
      <c r="BW39" s="387"/>
      <c r="BX39" s="387"/>
      <c r="BY39" s="387"/>
      <c r="BZ39" s="387"/>
      <c r="CA39" s="387"/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7"/>
      <c r="CP39" s="387"/>
      <c r="CQ39" s="387"/>
      <c r="CR39" s="387"/>
      <c r="CS39" s="387"/>
      <c r="CT39" s="387"/>
      <c r="CU39" s="387"/>
      <c r="CV39" s="387"/>
      <c r="CW39" s="387"/>
      <c r="CX39" s="387"/>
      <c r="CY39" s="387"/>
    </row>
    <row r="40" spans="1:103" s="3" customFormat="1" ht="14.25" customHeight="1">
      <c r="A40" s="387"/>
      <c r="B40" s="387"/>
      <c r="C40" s="228" t="s">
        <v>334</v>
      </c>
      <c r="D40" s="228"/>
      <c r="E40" s="228"/>
      <c r="F40" s="81"/>
      <c r="G40" s="61"/>
      <c r="H40" s="61"/>
      <c r="I40" s="61"/>
      <c r="J40" s="61"/>
      <c r="K40" s="61"/>
      <c r="L40" s="61"/>
      <c r="M40" s="61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7"/>
      <c r="CI40" s="387"/>
      <c r="CJ40" s="387"/>
      <c r="CK40" s="387"/>
      <c r="CL40" s="387"/>
      <c r="CM40" s="387"/>
      <c r="CN40" s="387"/>
      <c r="CO40" s="387"/>
      <c r="CP40" s="387"/>
      <c r="CQ40" s="387"/>
      <c r="CR40" s="387"/>
      <c r="CS40" s="387"/>
      <c r="CT40" s="387"/>
      <c r="CU40" s="387"/>
      <c r="CV40" s="387"/>
      <c r="CW40" s="387"/>
      <c r="CX40" s="387"/>
      <c r="CY40" s="387"/>
    </row>
    <row r="41" spans="1:103" s="3" customFormat="1" ht="14.25" customHeight="1">
      <c r="A41" s="387"/>
      <c r="B41" s="387"/>
      <c r="C41" s="228" t="s">
        <v>335</v>
      </c>
      <c r="D41" s="228"/>
      <c r="E41" s="228"/>
      <c r="F41" s="81"/>
      <c r="G41" s="61"/>
      <c r="H41" s="61"/>
      <c r="I41" s="61"/>
      <c r="J41" s="61"/>
      <c r="K41" s="61"/>
      <c r="L41" s="61"/>
      <c r="M41" s="61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  <c r="BR41" s="387"/>
      <c r="BS41" s="387"/>
      <c r="BT41" s="387"/>
      <c r="BU41" s="387"/>
      <c r="BV41" s="387"/>
      <c r="BW41" s="387"/>
      <c r="BX41" s="387"/>
      <c r="BY41" s="387"/>
      <c r="BZ41" s="387"/>
      <c r="CA41" s="387"/>
      <c r="CB41" s="387"/>
      <c r="CC41" s="387"/>
      <c r="CD41" s="387"/>
      <c r="CE41" s="387"/>
      <c r="CF41" s="387"/>
      <c r="CG41" s="387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7"/>
      <c r="CS41" s="387"/>
      <c r="CT41" s="387"/>
      <c r="CU41" s="387"/>
      <c r="CV41" s="387"/>
      <c r="CW41" s="387"/>
      <c r="CX41" s="387"/>
      <c r="CY41" s="387"/>
    </row>
    <row r="42" spans="1:103" s="3" customFormat="1" ht="14.25" customHeight="1">
      <c r="A42" s="387"/>
      <c r="B42" s="387"/>
      <c r="C42" s="228" t="s">
        <v>336</v>
      </c>
      <c r="D42" s="228"/>
      <c r="E42" s="228"/>
      <c r="F42" s="81"/>
      <c r="G42" s="61"/>
      <c r="H42" s="61"/>
      <c r="I42" s="61"/>
      <c r="J42" s="61"/>
      <c r="K42" s="61"/>
      <c r="L42" s="61"/>
      <c r="M42" s="61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7"/>
      <c r="BQ42" s="387"/>
      <c r="BR42" s="387"/>
      <c r="BS42" s="387"/>
      <c r="BT42" s="387"/>
      <c r="BU42" s="387"/>
      <c r="BV42" s="387"/>
      <c r="BW42" s="387"/>
      <c r="BX42" s="387"/>
      <c r="BY42" s="387"/>
      <c r="BZ42" s="387"/>
      <c r="CA42" s="387"/>
      <c r="CB42" s="387"/>
      <c r="CC42" s="387"/>
      <c r="CD42" s="387"/>
      <c r="CE42" s="387"/>
      <c r="CF42" s="387"/>
      <c r="CG42" s="387"/>
      <c r="CH42" s="387"/>
      <c r="CI42" s="387"/>
      <c r="CJ42" s="387"/>
      <c r="CK42" s="387"/>
      <c r="CL42" s="387"/>
      <c r="CM42" s="387"/>
      <c r="CN42" s="387"/>
      <c r="CO42" s="387"/>
      <c r="CP42" s="387"/>
      <c r="CQ42" s="387"/>
      <c r="CR42" s="387"/>
      <c r="CS42" s="387"/>
      <c r="CT42" s="387"/>
      <c r="CU42" s="387"/>
      <c r="CV42" s="387"/>
      <c r="CW42" s="387"/>
      <c r="CX42" s="387"/>
      <c r="CY42" s="387"/>
    </row>
    <row r="43" spans="1:103" s="3" customFormat="1" ht="14.25" customHeight="1">
      <c r="A43" s="387"/>
      <c r="B43" s="387"/>
      <c r="C43" s="61"/>
      <c r="D43" s="78"/>
      <c r="E43" s="78"/>
      <c r="F43" s="78"/>
      <c r="G43" s="78"/>
      <c r="H43" s="78"/>
      <c r="I43" s="78"/>
      <c r="J43" s="61"/>
      <c r="K43" s="61"/>
      <c r="L43" s="61"/>
      <c r="M43" s="61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7"/>
      <c r="BU43" s="387"/>
      <c r="BV43" s="387"/>
      <c r="BW43" s="387"/>
      <c r="BX43" s="387"/>
      <c r="BY43" s="387"/>
      <c r="BZ43" s="387"/>
      <c r="CA43" s="387"/>
      <c r="CB43" s="387"/>
      <c r="CC43" s="387"/>
      <c r="CD43" s="387"/>
      <c r="CE43" s="387"/>
      <c r="CF43" s="387"/>
      <c r="CG43" s="387"/>
      <c r="CH43" s="387"/>
      <c r="CI43" s="387"/>
      <c r="CJ43" s="387"/>
      <c r="CK43" s="387"/>
      <c r="CL43" s="387"/>
      <c r="CM43" s="387"/>
      <c r="CN43" s="387"/>
      <c r="CO43" s="387"/>
      <c r="CP43" s="387"/>
      <c r="CQ43" s="387"/>
      <c r="CR43" s="387"/>
      <c r="CS43" s="387"/>
      <c r="CT43" s="387"/>
      <c r="CU43" s="387"/>
      <c r="CV43" s="387"/>
      <c r="CW43" s="387"/>
      <c r="CX43" s="387"/>
      <c r="CY43" s="387"/>
    </row>
    <row r="44" spans="1:103" s="1" customFormat="1" ht="14.25">
      <c r="A44" s="387"/>
      <c r="B44" s="387"/>
      <c r="C44" s="61"/>
      <c r="D44" s="61"/>
      <c r="E44" s="61"/>
      <c r="F44" s="61"/>
      <c r="G44" s="61"/>
      <c r="H44" s="61"/>
      <c r="I44" s="61"/>
      <c r="J44" s="78"/>
      <c r="K44" s="61"/>
      <c r="L44" s="61"/>
      <c r="M44" s="61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  <c r="BW44" s="387"/>
      <c r="BX44" s="387"/>
      <c r="BY44" s="387"/>
      <c r="BZ44" s="387"/>
      <c r="CA44" s="387"/>
      <c r="CB44" s="387"/>
      <c r="CC44" s="387"/>
      <c r="CD44" s="387"/>
      <c r="CE44" s="387"/>
      <c r="CF44" s="387"/>
      <c r="CG44" s="387"/>
      <c r="CH44" s="387"/>
      <c r="CI44" s="387"/>
      <c r="CJ44" s="387"/>
      <c r="CK44" s="387"/>
      <c r="CL44" s="387"/>
      <c r="CM44" s="387"/>
      <c r="CN44" s="387"/>
      <c r="CO44" s="387"/>
      <c r="CP44" s="387"/>
      <c r="CQ44" s="387"/>
      <c r="CR44" s="387"/>
      <c r="CS44" s="387"/>
      <c r="CT44" s="387"/>
      <c r="CU44" s="387"/>
      <c r="CV44" s="387"/>
      <c r="CW44" s="387"/>
      <c r="CX44" s="387"/>
      <c r="CY44" s="387"/>
    </row>
    <row r="45" spans="1:103" s="1" customFormat="1" ht="14.25">
      <c r="A45" s="387"/>
      <c r="B45" s="387"/>
      <c r="C45" s="61" t="s">
        <v>466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/>
      <c r="BN45" s="387"/>
      <c r="BO45" s="387"/>
      <c r="BP45" s="387"/>
      <c r="BQ45" s="387"/>
      <c r="BR45" s="387"/>
      <c r="BS45" s="387"/>
      <c r="BT45" s="387"/>
      <c r="BU45" s="387"/>
      <c r="BV45" s="387"/>
      <c r="BW45" s="387"/>
      <c r="BX45" s="387"/>
      <c r="BY45" s="387"/>
      <c r="BZ45" s="387"/>
      <c r="CA45" s="387"/>
      <c r="CB45" s="387"/>
      <c r="CC45" s="387"/>
      <c r="CD45" s="387"/>
      <c r="CE45" s="387"/>
      <c r="CF45" s="387"/>
      <c r="CG45" s="387"/>
      <c r="CH45" s="387"/>
      <c r="CI45" s="387"/>
      <c r="CJ45" s="387"/>
      <c r="CK45" s="387"/>
      <c r="CL45" s="387"/>
      <c r="CM45" s="387"/>
      <c r="CN45" s="387"/>
      <c r="CO45" s="387"/>
      <c r="CP45" s="387"/>
      <c r="CQ45" s="387"/>
      <c r="CR45" s="387"/>
      <c r="CS45" s="387"/>
      <c r="CT45" s="387"/>
      <c r="CU45" s="387"/>
      <c r="CV45" s="387"/>
      <c r="CW45" s="387"/>
      <c r="CX45" s="387"/>
      <c r="CY45" s="387"/>
    </row>
    <row r="46" spans="1:103" s="1" customFormat="1" ht="14.25">
      <c r="A46" s="387"/>
      <c r="B46" s="387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  <c r="BR46" s="387"/>
      <c r="BS46" s="387"/>
      <c r="BT46" s="387"/>
      <c r="BU46" s="387"/>
      <c r="BV46" s="387"/>
      <c r="BW46" s="387"/>
      <c r="BX46" s="387"/>
      <c r="BY46" s="387"/>
      <c r="BZ46" s="387"/>
      <c r="CA46" s="387"/>
      <c r="CB46" s="387"/>
      <c r="CC46" s="387"/>
      <c r="CD46" s="387"/>
      <c r="CE46" s="387"/>
      <c r="CF46" s="387"/>
      <c r="CG46" s="387"/>
      <c r="CH46" s="387"/>
      <c r="CI46" s="387"/>
      <c r="CJ46" s="387"/>
      <c r="CK46" s="387"/>
      <c r="CL46" s="387"/>
      <c r="CM46" s="387"/>
      <c r="CN46" s="387"/>
      <c r="CO46" s="387"/>
      <c r="CP46" s="387"/>
      <c r="CQ46" s="387"/>
      <c r="CR46" s="387"/>
      <c r="CS46" s="387"/>
      <c r="CT46" s="387"/>
      <c r="CU46" s="387"/>
      <c r="CV46" s="387"/>
      <c r="CW46" s="387"/>
      <c r="CX46" s="387"/>
      <c r="CY46" s="387"/>
    </row>
    <row r="47" spans="1:103" s="1" customFormat="1" ht="14.25">
      <c r="A47" s="387"/>
      <c r="B47" s="387"/>
      <c r="C47" s="213"/>
      <c r="D47" s="214"/>
      <c r="E47" s="214"/>
      <c r="F47" s="214"/>
      <c r="G47" s="214"/>
      <c r="H47" s="214"/>
      <c r="I47" s="215"/>
      <c r="J47" s="61"/>
      <c r="K47" s="61"/>
      <c r="L47" s="61"/>
      <c r="M47" s="61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7"/>
      <c r="BR47" s="387"/>
      <c r="BS47" s="387"/>
      <c r="BT47" s="387"/>
      <c r="BU47" s="387"/>
      <c r="BV47" s="387"/>
      <c r="BW47" s="387"/>
      <c r="BX47" s="387"/>
      <c r="BY47" s="387"/>
      <c r="BZ47" s="387"/>
      <c r="CA47" s="387"/>
      <c r="CB47" s="387"/>
      <c r="CC47" s="387"/>
      <c r="CD47" s="387"/>
      <c r="CE47" s="387"/>
      <c r="CF47" s="387"/>
      <c r="CG47" s="387"/>
      <c r="CH47" s="387"/>
      <c r="CI47" s="387"/>
      <c r="CJ47" s="387"/>
      <c r="CK47" s="387"/>
      <c r="CL47" s="387"/>
      <c r="CM47" s="387"/>
      <c r="CN47" s="387"/>
      <c r="CO47" s="387"/>
      <c r="CP47" s="387"/>
      <c r="CQ47" s="387"/>
      <c r="CR47" s="387"/>
      <c r="CS47" s="387"/>
      <c r="CT47" s="387"/>
      <c r="CU47" s="387"/>
      <c r="CV47" s="387"/>
      <c r="CW47" s="387"/>
      <c r="CX47" s="387"/>
      <c r="CY47" s="387"/>
    </row>
    <row r="48" spans="1:103" s="1" customFormat="1" ht="14.25">
      <c r="A48" s="387"/>
      <c r="B48" s="387"/>
      <c r="C48" s="216"/>
      <c r="D48" s="217"/>
      <c r="E48" s="217"/>
      <c r="F48" s="217"/>
      <c r="G48" s="217"/>
      <c r="H48" s="217"/>
      <c r="I48" s="218"/>
      <c r="J48" s="61"/>
      <c r="K48" s="61"/>
      <c r="L48" s="61"/>
      <c r="M48" s="61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  <c r="BS48" s="387"/>
      <c r="BT48" s="387"/>
      <c r="BU48" s="387"/>
      <c r="BV48" s="387"/>
      <c r="BW48" s="387"/>
      <c r="BX48" s="387"/>
      <c r="BY48" s="387"/>
      <c r="BZ48" s="387"/>
      <c r="CA48" s="387"/>
      <c r="CB48" s="387"/>
      <c r="CC48" s="387"/>
      <c r="CD48" s="387"/>
      <c r="CE48" s="387"/>
      <c r="CF48" s="387"/>
      <c r="CG48" s="387"/>
      <c r="CH48" s="387"/>
      <c r="CI48" s="387"/>
      <c r="CJ48" s="387"/>
      <c r="CK48" s="387"/>
      <c r="CL48" s="387"/>
      <c r="CM48" s="387"/>
      <c r="CN48" s="387"/>
      <c r="CO48" s="387"/>
      <c r="CP48" s="387"/>
      <c r="CQ48" s="387"/>
      <c r="CR48" s="387"/>
      <c r="CS48" s="387"/>
      <c r="CT48" s="387"/>
      <c r="CU48" s="387"/>
      <c r="CV48" s="387"/>
      <c r="CW48" s="387"/>
      <c r="CX48" s="387"/>
      <c r="CY48" s="387"/>
    </row>
    <row r="49" spans="1:103" s="1" customFormat="1" ht="14.25">
      <c r="A49" s="387"/>
      <c r="B49" s="387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  <c r="BR49" s="387"/>
      <c r="BS49" s="387"/>
      <c r="BT49" s="387"/>
      <c r="BU49" s="387"/>
      <c r="BV49" s="387"/>
      <c r="BW49" s="387"/>
      <c r="BX49" s="387"/>
      <c r="BY49" s="387"/>
      <c r="BZ49" s="387"/>
      <c r="CA49" s="387"/>
      <c r="CB49" s="387"/>
      <c r="CC49" s="387"/>
      <c r="CD49" s="387"/>
      <c r="CE49" s="387"/>
      <c r="CF49" s="387"/>
      <c r="CG49" s="387"/>
      <c r="CH49" s="387"/>
      <c r="CI49" s="387"/>
      <c r="CJ49" s="387"/>
      <c r="CK49" s="387"/>
      <c r="CL49" s="387"/>
      <c r="CM49" s="387"/>
      <c r="CN49" s="387"/>
      <c r="CO49" s="387"/>
      <c r="CP49" s="387"/>
      <c r="CQ49" s="387"/>
      <c r="CR49" s="387"/>
      <c r="CS49" s="387"/>
      <c r="CT49" s="387"/>
      <c r="CU49" s="387"/>
      <c r="CV49" s="387"/>
      <c r="CW49" s="387"/>
      <c r="CX49" s="387"/>
      <c r="CY49" s="387"/>
    </row>
    <row r="50" spans="1:103" s="1" customFormat="1" ht="14.25">
      <c r="A50" s="387"/>
      <c r="B50" s="387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87"/>
      <c r="CD50" s="387"/>
      <c r="CE50" s="387"/>
      <c r="CF50" s="387"/>
      <c r="CG50" s="387"/>
      <c r="CH50" s="387"/>
      <c r="CI50" s="387"/>
      <c r="CJ50" s="387"/>
      <c r="CK50" s="387"/>
      <c r="CL50" s="387"/>
      <c r="CM50" s="387"/>
      <c r="CN50" s="387"/>
      <c r="CO50" s="387"/>
      <c r="CP50" s="387"/>
      <c r="CQ50" s="387"/>
      <c r="CR50" s="387"/>
      <c r="CS50" s="387"/>
      <c r="CT50" s="387"/>
      <c r="CU50" s="387"/>
      <c r="CV50" s="387"/>
      <c r="CW50" s="387"/>
      <c r="CX50" s="387"/>
      <c r="CY50" s="387"/>
    </row>
    <row r="51" ht="14.25"/>
    <row r="52" ht="14.25"/>
    <row r="53" ht="14.25"/>
    <row r="54" ht="14.25" hidden="1"/>
    <row r="55" ht="14.25" hidden="1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</sheetData>
  <sheetProtection/>
  <mergeCells count="30">
    <mergeCell ref="F9:L9"/>
    <mergeCell ref="F12:L12"/>
    <mergeCell ref="F13:L13"/>
    <mergeCell ref="F14:L14"/>
    <mergeCell ref="F5:L5"/>
    <mergeCell ref="F6:L6"/>
    <mergeCell ref="F7:L7"/>
    <mergeCell ref="F8:L8"/>
    <mergeCell ref="C42:E42"/>
    <mergeCell ref="C33:D33"/>
    <mergeCell ref="C5:E5"/>
    <mergeCell ref="C6:E6"/>
    <mergeCell ref="C7:E7"/>
    <mergeCell ref="C8:E8"/>
    <mergeCell ref="C40:E40"/>
    <mergeCell ref="C41:E41"/>
    <mergeCell ref="C13:E13"/>
    <mergeCell ref="C14:E14"/>
    <mergeCell ref="C10:E10"/>
    <mergeCell ref="C11:E11"/>
    <mergeCell ref="C47:I48"/>
    <mergeCell ref="C9:E9"/>
    <mergeCell ref="C25:H25"/>
    <mergeCell ref="C26:H26"/>
    <mergeCell ref="C31:D31"/>
    <mergeCell ref="C32:D32"/>
    <mergeCell ref="C17:M20"/>
    <mergeCell ref="C38:E38"/>
    <mergeCell ref="C12:E12"/>
    <mergeCell ref="C39:E39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0" r:id="rId1"/>
  <headerFooter>
    <oddFooter>&amp;LÜzleti megoldás díj_ adatlap&amp;R&amp;P/&amp;N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172"/>
  <sheetViews>
    <sheetView zoomScaleSheetLayoutView="100" zoomScalePageLayoutView="0" workbookViewId="0" topLeftCell="A1">
      <selection activeCell="A173" sqref="A173:IV65536"/>
    </sheetView>
  </sheetViews>
  <sheetFormatPr defaultColWidth="9.140625" defaultRowHeight="15" zeroHeight="1"/>
  <cols>
    <col min="1" max="1" width="9.140625" style="387" customWidth="1"/>
    <col min="2" max="2" width="7.28125" style="387" customWidth="1"/>
    <col min="3" max="3" width="14.28125" style="387" customWidth="1"/>
    <col min="4" max="4" width="18.7109375" style="387" customWidth="1"/>
    <col min="5" max="5" width="9.57421875" style="387" customWidth="1"/>
    <col min="6" max="6" width="5.7109375" style="387" customWidth="1"/>
    <col min="7" max="7" width="38.57421875" style="387" customWidth="1"/>
    <col min="8" max="8" width="5.00390625" style="387" customWidth="1"/>
    <col min="9" max="9" width="39.8515625" style="387" customWidth="1"/>
    <col min="10" max="10" width="9.140625" style="387" customWidth="1"/>
    <col min="11" max="11" width="4.57421875" style="387" customWidth="1"/>
    <col min="12" max="12" width="4.8515625" style="387" customWidth="1"/>
    <col min="13" max="13" width="4.00390625" style="387" customWidth="1"/>
    <col min="14" max="14" width="0" style="387" hidden="1" customWidth="1"/>
    <col min="15" max="15" width="8.8515625" style="387" hidden="1" customWidth="1"/>
    <col min="16" max="18" width="0" style="387" hidden="1" customWidth="1"/>
    <col min="19" max="16384" width="9.140625" style="387" customWidth="1"/>
  </cols>
  <sheetData>
    <row r="1" spans="1:64" s="61" customFormat="1" ht="15">
      <c r="A1" s="387"/>
      <c r="N1" s="305" t="s">
        <v>424</v>
      </c>
      <c r="O1" s="305"/>
      <c r="P1" s="305"/>
      <c r="Q1" s="305"/>
      <c r="R1" s="305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</row>
    <row r="2" spans="1:64" s="61" customFormat="1" ht="14.25">
      <c r="A2" s="387"/>
      <c r="N2" s="306" t="s">
        <v>428</v>
      </c>
      <c r="O2" s="306"/>
      <c r="P2" s="306"/>
      <c r="Q2" s="306"/>
      <c r="R2" s="306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</row>
    <row r="3" spans="1:64" s="61" customFormat="1" ht="24" thickBot="1">
      <c r="A3" s="387"/>
      <c r="G3" s="175" t="s">
        <v>337</v>
      </c>
      <c r="N3" s="164" t="s">
        <v>418</v>
      </c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</row>
    <row r="4" spans="1:64" s="61" customFormat="1" ht="15.75" thickBot="1">
      <c r="A4" s="387"/>
      <c r="N4" s="163" t="s">
        <v>430</v>
      </c>
      <c r="O4" s="128"/>
      <c r="R4" s="165">
        <f>+R6+P24</f>
        <v>0</v>
      </c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</row>
    <row r="5" spans="1:64" s="61" customFormat="1" ht="15" thickBot="1">
      <c r="A5" s="387"/>
      <c r="N5" s="55"/>
      <c r="O5" s="55"/>
      <c r="P5" s="55"/>
      <c r="Q5" s="55"/>
      <c r="R5" s="55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</row>
    <row r="6" spans="1:64" s="61" customFormat="1" ht="15" customHeight="1" thickBot="1">
      <c r="A6" s="387"/>
      <c r="N6" s="315" t="s">
        <v>429</v>
      </c>
      <c r="O6" s="316"/>
      <c r="P6" s="317"/>
      <c r="Q6" s="55"/>
      <c r="R6" s="165">
        <f>+'Megvalósítás folyamata'!R4+'Szokásos üzletmeneten túl'!R4+'Eredmények, hatás'!R4</f>
        <v>0</v>
      </c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</row>
    <row r="7" spans="1:64" s="61" customFormat="1" ht="15" customHeight="1" thickBot="1">
      <c r="A7" s="387"/>
      <c r="N7" s="153" t="s">
        <v>20</v>
      </c>
      <c r="O7" s="55"/>
      <c r="P7" s="55"/>
      <c r="Q7" s="55"/>
      <c r="R7" s="55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</row>
    <row r="8" spans="1:64" s="61" customFormat="1" ht="18">
      <c r="A8" s="387"/>
      <c r="C8" s="288" t="s">
        <v>338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307"/>
      <c r="O8" s="308"/>
      <c r="P8" s="308"/>
      <c r="Q8" s="308"/>
      <c r="R8" s="309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</row>
    <row r="9" spans="1:64" s="61" customFormat="1" ht="15" customHeight="1" thickBot="1">
      <c r="A9" s="387"/>
      <c r="N9" s="310"/>
      <c r="O9" s="306"/>
      <c r="P9" s="306"/>
      <c r="Q9" s="306"/>
      <c r="R9" s="311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</row>
    <row r="10" spans="1:64" s="61" customFormat="1" ht="38.25" customHeight="1" thickBot="1">
      <c r="A10" s="387"/>
      <c r="C10" s="301" t="s">
        <v>386</v>
      </c>
      <c r="D10" s="302"/>
      <c r="E10" s="298"/>
      <c r="F10" s="299"/>
      <c r="G10" s="299"/>
      <c r="H10" s="299"/>
      <c r="I10" s="299"/>
      <c r="J10" s="300"/>
      <c r="N10" s="310"/>
      <c r="O10" s="306"/>
      <c r="P10" s="306"/>
      <c r="Q10" s="306"/>
      <c r="R10" s="311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</row>
    <row r="11" spans="1:64" s="61" customFormat="1" ht="15" thickBot="1">
      <c r="A11" s="387"/>
      <c r="C11" s="130"/>
      <c r="N11" s="310"/>
      <c r="O11" s="306"/>
      <c r="P11" s="306"/>
      <c r="Q11" s="306"/>
      <c r="R11" s="311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</row>
    <row r="12" spans="1:64" s="61" customFormat="1" ht="18.75" thickBot="1">
      <c r="A12" s="387"/>
      <c r="C12" s="303" t="s">
        <v>387</v>
      </c>
      <c r="D12" s="304"/>
      <c r="E12" s="298"/>
      <c r="F12" s="299"/>
      <c r="G12" s="299"/>
      <c r="H12" s="299"/>
      <c r="I12" s="299"/>
      <c r="J12" s="300"/>
      <c r="N12" s="312"/>
      <c r="O12" s="313"/>
      <c r="P12" s="313"/>
      <c r="Q12" s="313"/>
      <c r="R12" s="314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</row>
    <row r="13" spans="1:64" s="61" customFormat="1" ht="15" thickBot="1">
      <c r="A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</row>
    <row r="14" spans="1:64" s="61" customFormat="1" ht="38.25" customHeight="1">
      <c r="A14" s="387"/>
      <c r="J14" s="253" t="s">
        <v>467</v>
      </c>
      <c r="K14" s="254"/>
      <c r="L14" s="254"/>
      <c r="M14" s="255"/>
      <c r="N14" s="246" t="s">
        <v>419</v>
      </c>
      <c r="O14" s="247"/>
      <c r="P14" s="246" t="s">
        <v>415</v>
      </c>
      <c r="Q14" s="24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</row>
    <row r="15" spans="1:64" s="61" customFormat="1" ht="17.25" customHeight="1" thickBot="1">
      <c r="A15" s="387"/>
      <c r="D15" s="79"/>
      <c r="E15" s="79"/>
      <c r="F15" s="79"/>
      <c r="G15" s="80"/>
      <c r="J15" s="256"/>
      <c r="K15" s="257"/>
      <c r="L15" s="257"/>
      <c r="M15" s="258"/>
      <c r="N15" s="248"/>
      <c r="O15" s="249"/>
      <c r="P15" s="248"/>
      <c r="Q15" s="249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</row>
    <row r="16" spans="1:64" s="61" customFormat="1" ht="34.5" customHeight="1">
      <c r="A16" s="387"/>
      <c r="C16" s="292" t="s">
        <v>375</v>
      </c>
      <c r="D16" s="293"/>
      <c r="E16" s="293"/>
      <c r="F16" s="293"/>
      <c r="G16" s="293"/>
      <c r="H16" s="293"/>
      <c r="I16" s="294"/>
      <c r="J16" s="259"/>
      <c r="K16" s="260"/>
      <c r="L16" s="260"/>
      <c r="M16" s="261"/>
      <c r="N16" s="319"/>
      <c r="O16" s="320"/>
      <c r="P16" s="319"/>
      <c r="Q16" s="320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</row>
    <row r="17" spans="1:64" s="61" customFormat="1" ht="34.5" customHeight="1">
      <c r="A17" s="387"/>
      <c r="C17" s="250" t="s">
        <v>414</v>
      </c>
      <c r="D17" s="242"/>
      <c r="E17" s="242"/>
      <c r="F17" s="242"/>
      <c r="G17" s="242"/>
      <c r="H17" s="242"/>
      <c r="I17" s="219"/>
      <c r="J17" s="262"/>
      <c r="K17" s="263"/>
      <c r="L17" s="263"/>
      <c r="M17" s="264"/>
      <c r="N17" s="251"/>
      <c r="O17" s="252"/>
      <c r="P17" s="251"/>
      <c r="Q17" s="252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</row>
    <row r="18" spans="1:64" s="61" customFormat="1" ht="34.5" customHeight="1">
      <c r="A18" s="387"/>
      <c r="C18" s="250" t="s">
        <v>376</v>
      </c>
      <c r="D18" s="242"/>
      <c r="E18" s="242"/>
      <c r="F18" s="242"/>
      <c r="G18" s="242"/>
      <c r="H18" s="242"/>
      <c r="I18" s="219"/>
      <c r="J18" s="262"/>
      <c r="K18" s="263"/>
      <c r="L18" s="263"/>
      <c r="M18" s="264"/>
      <c r="N18" s="251"/>
      <c r="O18" s="252"/>
      <c r="P18" s="251"/>
      <c r="Q18" s="252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</row>
    <row r="19" spans="1:64" s="61" customFormat="1" ht="34.5" customHeight="1">
      <c r="A19" s="387"/>
      <c r="C19" s="250" t="s">
        <v>388</v>
      </c>
      <c r="D19" s="242"/>
      <c r="E19" s="242"/>
      <c r="F19" s="242"/>
      <c r="G19" s="242"/>
      <c r="H19" s="242"/>
      <c r="I19" s="219"/>
      <c r="J19" s="262"/>
      <c r="K19" s="263"/>
      <c r="L19" s="263"/>
      <c r="M19" s="264"/>
      <c r="N19" s="251"/>
      <c r="O19" s="252"/>
      <c r="P19" s="251"/>
      <c r="Q19" s="252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</row>
    <row r="20" spans="1:64" s="61" customFormat="1" ht="34.5" customHeight="1">
      <c r="A20" s="387"/>
      <c r="C20" s="250" t="s">
        <v>379</v>
      </c>
      <c r="D20" s="242"/>
      <c r="E20" s="242"/>
      <c r="F20" s="242"/>
      <c r="G20" s="242"/>
      <c r="H20" s="242"/>
      <c r="I20" s="219"/>
      <c r="J20" s="262"/>
      <c r="K20" s="263"/>
      <c r="L20" s="263"/>
      <c r="M20" s="264"/>
      <c r="N20" s="251"/>
      <c r="O20" s="252"/>
      <c r="P20" s="251"/>
      <c r="Q20" s="252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</row>
    <row r="21" spans="1:64" s="61" customFormat="1" ht="34.5" customHeight="1">
      <c r="A21" s="387"/>
      <c r="C21" s="250" t="s">
        <v>380</v>
      </c>
      <c r="D21" s="242"/>
      <c r="E21" s="242"/>
      <c r="F21" s="242"/>
      <c r="G21" s="242"/>
      <c r="H21" s="242"/>
      <c r="I21" s="219"/>
      <c r="J21" s="262"/>
      <c r="K21" s="263"/>
      <c r="L21" s="263"/>
      <c r="M21" s="264"/>
      <c r="N21" s="251"/>
      <c r="O21" s="252"/>
      <c r="P21" s="251"/>
      <c r="Q21" s="252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</row>
    <row r="22" spans="1:64" s="61" customFormat="1" ht="34.5" customHeight="1">
      <c r="A22" s="387"/>
      <c r="C22" s="250" t="s">
        <v>389</v>
      </c>
      <c r="D22" s="242"/>
      <c r="E22" s="242"/>
      <c r="F22" s="242"/>
      <c r="G22" s="242"/>
      <c r="H22" s="242"/>
      <c r="I22" s="219"/>
      <c r="J22" s="262"/>
      <c r="K22" s="263"/>
      <c r="L22" s="263"/>
      <c r="M22" s="264"/>
      <c r="N22" s="251"/>
      <c r="O22" s="252"/>
      <c r="P22" s="251"/>
      <c r="Q22" s="252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</row>
    <row r="23" spans="1:64" s="61" customFormat="1" ht="34.5" customHeight="1" thickBot="1">
      <c r="A23" s="387"/>
      <c r="C23" s="289" t="s">
        <v>382</v>
      </c>
      <c r="D23" s="290"/>
      <c r="E23" s="290"/>
      <c r="F23" s="290"/>
      <c r="G23" s="290"/>
      <c r="H23" s="290"/>
      <c r="I23" s="291"/>
      <c r="J23" s="295"/>
      <c r="K23" s="296"/>
      <c r="L23" s="296"/>
      <c r="M23" s="297"/>
      <c r="N23" s="269"/>
      <c r="O23" s="270"/>
      <c r="P23" s="269"/>
      <c r="Q23" s="270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</row>
    <row r="24" spans="1:64" s="61" customFormat="1" ht="17.25" customHeight="1" thickBot="1">
      <c r="A24" s="387"/>
      <c r="E24" s="79"/>
      <c r="F24" s="79"/>
      <c r="G24" s="80"/>
      <c r="P24" s="322">
        <f>SUM(P16:Q23)</f>
        <v>0</v>
      </c>
      <c r="Q24" s="323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</row>
    <row r="25" spans="1:64" s="61" customFormat="1" ht="17.25" customHeight="1">
      <c r="A25" s="387"/>
      <c r="E25" s="79"/>
      <c r="F25" s="79"/>
      <c r="G25" s="80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</row>
    <row r="26" spans="1:64" s="61" customFormat="1" ht="14.25" customHeight="1">
      <c r="A26" s="387"/>
      <c r="C26" s="321" t="s">
        <v>473</v>
      </c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132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</row>
    <row r="27" spans="1:64" s="61" customFormat="1" ht="40.5" customHeight="1">
      <c r="A27" s="387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132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</row>
    <row r="28" spans="1:64" s="172" customFormat="1" ht="15" customHeight="1" thickBot="1">
      <c r="A28" s="389"/>
      <c r="C28" s="176"/>
      <c r="D28" s="286" t="s">
        <v>10</v>
      </c>
      <c r="E28" s="286"/>
      <c r="F28" s="173">
        <v>200</v>
      </c>
      <c r="G28" s="174"/>
      <c r="H28" s="174"/>
      <c r="I28" s="286" t="s">
        <v>11</v>
      </c>
      <c r="J28" s="286"/>
      <c r="K28" s="286"/>
      <c r="L28" s="318">
        <f>F28-LEN(D29)</f>
        <v>200</v>
      </c>
      <c r="M28" s="318"/>
      <c r="N28" s="176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</row>
    <row r="29" spans="1:64" s="61" customFormat="1" ht="14.25">
      <c r="A29" s="387"/>
      <c r="D29" s="277"/>
      <c r="E29" s="278"/>
      <c r="F29" s="278"/>
      <c r="G29" s="278"/>
      <c r="H29" s="278"/>
      <c r="I29" s="278"/>
      <c r="J29" s="278"/>
      <c r="K29" s="278"/>
      <c r="L29" s="278"/>
      <c r="M29" s="279"/>
      <c r="N29" s="131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</row>
    <row r="30" spans="1:64" s="61" customFormat="1" ht="14.25">
      <c r="A30" s="387"/>
      <c r="D30" s="280"/>
      <c r="E30" s="281"/>
      <c r="F30" s="281"/>
      <c r="G30" s="281"/>
      <c r="H30" s="281"/>
      <c r="I30" s="281"/>
      <c r="J30" s="281"/>
      <c r="K30" s="281"/>
      <c r="L30" s="281"/>
      <c r="M30" s="282"/>
      <c r="N30" s="131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</row>
    <row r="31" spans="1:64" s="61" customFormat="1" ht="14.25">
      <c r="A31" s="387"/>
      <c r="D31" s="280"/>
      <c r="E31" s="281"/>
      <c r="F31" s="281"/>
      <c r="G31" s="281"/>
      <c r="H31" s="281"/>
      <c r="I31" s="281"/>
      <c r="J31" s="281"/>
      <c r="K31" s="281"/>
      <c r="L31" s="281"/>
      <c r="M31" s="282"/>
      <c r="N31" s="131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</row>
    <row r="32" spans="1:64" s="61" customFormat="1" ht="14.25">
      <c r="A32" s="387"/>
      <c r="D32" s="280"/>
      <c r="E32" s="281"/>
      <c r="F32" s="281"/>
      <c r="G32" s="281"/>
      <c r="H32" s="281"/>
      <c r="I32" s="281"/>
      <c r="J32" s="281"/>
      <c r="K32" s="281"/>
      <c r="L32" s="281"/>
      <c r="M32" s="282"/>
      <c r="N32" s="131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</row>
    <row r="33" spans="1:64" s="61" customFormat="1" ht="14.25">
      <c r="A33" s="387"/>
      <c r="D33" s="280"/>
      <c r="E33" s="281"/>
      <c r="F33" s="281"/>
      <c r="G33" s="281"/>
      <c r="H33" s="281"/>
      <c r="I33" s="281"/>
      <c r="J33" s="281"/>
      <c r="K33" s="281"/>
      <c r="L33" s="281"/>
      <c r="M33" s="282"/>
      <c r="N33" s="131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</row>
    <row r="34" spans="1:64" s="61" customFormat="1" ht="14.25">
      <c r="A34" s="387"/>
      <c r="D34" s="280"/>
      <c r="E34" s="281"/>
      <c r="F34" s="281"/>
      <c r="G34" s="281"/>
      <c r="H34" s="281"/>
      <c r="I34" s="281"/>
      <c r="J34" s="281"/>
      <c r="K34" s="281"/>
      <c r="L34" s="281"/>
      <c r="M34" s="282"/>
      <c r="N34" s="131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</row>
    <row r="35" spans="1:64" s="61" customFormat="1" ht="14.25">
      <c r="A35" s="387"/>
      <c r="D35" s="280"/>
      <c r="E35" s="281"/>
      <c r="F35" s="281"/>
      <c r="G35" s="281"/>
      <c r="H35" s="281"/>
      <c r="I35" s="281"/>
      <c r="J35" s="281"/>
      <c r="K35" s="281"/>
      <c r="L35" s="281"/>
      <c r="M35" s="282"/>
      <c r="N35" s="131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</row>
    <row r="36" spans="1:64" s="61" customFormat="1" ht="15" thickBot="1">
      <c r="A36" s="387"/>
      <c r="D36" s="283"/>
      <c r="E36" s="284"/>
      <c r="F36" s="284"/>
      <c r="G36" s="284"/>
      <c r="H36" s="284"/>
      <c r="I36" s="284"/>
      <c r="J36" s="284"/>
      <c r="K36" s="284"/>
      <c r="L36" s="284"/>
      <c r="M36" s="285"/>
      <c r="N36" s="131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</row>
    <row r="37" spans="1:64" s="61" customFormat="1" ht="14.25">
      <c r="A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</row>
    <row r="38" spans="1:64" s="61" customFormat="1" ht="15" customHeight="1">
      <c r="A38" s="387"/>
      <c r="C38" s="287" t="s">
        <v>472</v>
      </c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132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</row>
    <row r="39" spans="1:64" s="61" customFormat="1" ht="14.25">
      <c r="A39" s="3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132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</row>
    <row r="40" spans="1:64" s="61" customFormat="1" ht="33" customHeight="1">
      <c r="A40" s="3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132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</row>
    <row r="41" spans="1:64" s="172" customFormat="1" ht="16.5" thickBot="1">
      <c r="A41" s="389"/>
      <c r="D41" s="286" t="s">
        <v>10</v>
      </c>
      <c r="E41" s="286"/>
      <c r="F41" s="173">
        <v>200</v>
      </c>
      <c r="G41" s="174"/>
      <c r="H41" s="174"/>
      <c r="I41" s="286" t="s">
        <v>11</v>
      </c>
      <c r="J41" s="286"/>
      <c r="K41" s="286"/>
      <c r="L41" s="318">
        <f>F41-LEN(D42)</f>
        <v>200</v>
      </c>
      <c r="M41" s="318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</row>
    <row r="42" spans="1:64" s="61" customFormat="1" ht="18" customHeight="1">
      <c r="A42" s="387"/>
      <c r="D42" s="277"/>
      <c r="E42" s="278"/>
      <c r="F42" s="278"/>
      <c r="G42" s="278"/>
      <c r="H42" s="278"/>
      <c r="I42" s="278"/>
      <c r="J42" s="278"/>
      <c r="K42" s="278"/>
      <c r="L42" s="278"/>
      <c r="M42" s="279"/>
      <c r="N42" s="131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</row>
    <row r="43" spans="1:64" s="61" customFormat="1" ht="18" customHeight="1">
      <c r="A43" s="387"/>
      <c r="D43" s="280"/>
      <c r="E43" s="281"/>
      <c r="F43" s="281"/>
      <c r="G43" s="281"/>
      <c r="H43" s="281"/>
      <c r="I43" s="281"/>
      <c r="J43" s="281"/>
      <c r="K43" s="281"/>
      <c r="L43" s="281"/>
      <c r="M43" s="282"/>
      <c r="N43" s="131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</row>
    <row r="44" spans="1:64" s="61" customFormat="1" ht="18" customHeight="1">
      <c r="A44" s="387"/>
      <c r="D44" s="280"/>
      <c r="E44" s="281"/>
      <c r="F44" s="281"/>
      <c r="G44" s="281"/>
      <c r="H44" s="281"/>
      <c r="I44" s="281"/>
      <c r="J44" s="281"/>
      <c r="K44" s="281"/>
      <c r="L44" s="281"/>
      <c r="M44" s="282"/>
      <c r="N44" s="131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</row>
    <row r="45" spans="1:64" s="61" customFormat="1" ht="18" customHeight="1">
      <c r="A45" s="387"/>
      <c r="D45" s="280"/>
      <c r="E45" s="281"/>
      <c r="F45" s="281"/>
      <c r="G45" s="281"/>
      <c r="H45" s="281"/>
      <c r="I45" s="281"/>
      <c r="J45" s="281"/>
      <c r="K45" s="281"/>
      <c r="L45" s="281"/>
      <c r="M45" s="282"/>
      <c r="N45" s="131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</row>
    <row r="46" spans="1:64" s="61" customFormat="1" ht="18" customHeight="1">
      <c r="A46" s="387"/>
      <c r="D46" s="280"/>
      <c r="E46" s="281"/>
      <c r="F46" s="281"/>
      <c r="G46" s="281"/>
      <c r="H46" s="281"/>
      <c r="I46" s="281"/>
      <c r="J46" s="281"/>
      <c r="K46" s="281"/>
      <c r="L46" s="281"/>
      <c r="M46" s="282"/>
      <c r="N46" s="131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</row>
    <row r="47" spans="1:64" s="61" customFormat="1" ht="18" customHeight="1">
      <c r="A47" s="387"/>
      <c r="D47" s="280"/>
      <c r="E47" s="281"/>
      <c r="F47" s="281"/>
      <c r="G47" s="281"/>
      <c r="H47" s="281"/>
      <c r="I47" s="281"/>
      <c r="J47" s="281"/>
      <c r="K47" s="281"/>
      <c r="L47" s="281"/>
      <c r="M47" s="282"/>
      <c r="N47" s="131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</row>
    <row r="48" spans="1:64" s="61" customFormat="1" ht="18" customHeight="1">
      <c r="A48" s="387"/>
      <c r="D48" s="280"/>
      <c r="E48" s="281"/>
      <c r="F48" s="281"/>
      <c r="G48" s="281"/>
      <c r="H48" s="281"/>
      <c r="I48" s="281"/>
      <c r="J48" s="281"/>
      <c r="K48" s="281"/>
      <c r="L48" s="281"/>
      <c r="M48" s="282"/>
      <c r="N48" s="131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</row>
    <row r="49" spans="1:64" s="61" customFormat="1" ht="18" customHeight="1" thickBot="1">
      <c r="A49" s="387"/>
      <c r="D49" s="283"/>
      <c r="E49" s="284"/>
      <c r="F49" s="284"/>
      <c r="G49" s="284"/>
      <c r="H49" s="284"/>
      <c r="I49" s="284"/>
      <c r="J49" s="284"/>
      <c r="K49" s="284"/>
      <c r="L49" s="284"/>
      <c r="M49" s="285"/>
      <c r="N49" s="131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</row>
    <row r="50" spans="1:64" s="61" customFormat="1" ht="15.75" customHeight="1">
      <c r="A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</row>
    <row r="51" spans="1:64" s="61" customFormat="1" ht="12.75" customHeight="1">
      <c r="A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</row>
    <row r="52" spans="1:64" s="61" customFormat="1" ht="18.75" customHeight="1">
      <c r="A52" s="387"/>
      <c r="C52" s="287" t="s">
        <v>471</v>
      </c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132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</row>
    <row r="53" spans="1:64" s="61" customFormat="1" ht="9" customHeight="1">
      <c r="A53" s="3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132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</row>
    <row r="54" spans="1:64" s="61" customFormat="1" ht="9.75" customHeight="1">
      <c r="A54" s="3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132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</row>
    <row r="55" spans="1:64" s="172" customFormat="1" ht="16.5" thickBot="1">
      <c r="A55" s="389"/>
      <c r="D55" s="286" t="s">
        <v>10</v>
      </c>
      <c r="E55" s="286"/>
      <c r="F55" s="173">
        <v>500</v>
      </c>
      <c r="G55" s="174"/>
      <c r="H55" s="174"/>
      <c r="I55" s="286" t="s">
        <v>11</v>
      </c>
      <c r="J55" s="286"/>
      <c r="K55" s="286"/>
      <c r="L55" s="318">
        <f>F55-LEN(D56)</f>
        <v>500</v>
      </c>
      <c r="M55" s="318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/>
      <c r="BJ55" s="389"/>
      <c r="BK55" s="389"/>
      <c r="BL55" s="389"/>
    </row>
    <row r="56" spans="1:64" s="61" customFormat="1" ht="16.5" customHeight="1">
      <c r="A56" s="387"/>
      <c r="D56" s="277"/>
      <c r="E56" s="278"/>
      <c r="F56" s="278"/>
      <c r="G56" s="278"/>
      <c r="H56" s="278"/>
      <c r="I56" s="278"/>
      <c r="J56" s="278"/>
      <c r="K56" s="278"/>
      <c r="L56" s="278"/>
      <c r="M56" s="279"/>
      <c r="N56" s="131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</row>
    <row r="57" spans="1:64" s="61" customFormat="1" ht="19.5" customHeight="1">
      <c r="A57" s="387"/>
      <c r="D57" s="280"/>
      <c r="E57" s="281"/>
      <c r="F57" s="281"/>
      <c r="G57" s="281"/>
      <c r="H57" s="281"/>
      <c r="I57" s="281"/>
      <c r="J57" s="281"/>
      <c r="K57" s="281"/>
      <c r="L57" s="281"/>
      <c r="M57" s="282"/>
      <c r="N57" s="131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</row>
    <row r="58" spans="1:64" s="61" customFormat="1" ht="19.5" customHeight="1">
      <c r="A58" s="387"/>
      <c r="D58" s="280"/>
      <c r="E58" s="281"/>
      <c r="F58" s="281"/>
      <c r="G58" s="281"/>
      <c r="H58" s="281"/>
      <c r="I58" s="281"/>
      <c r="J58" s="281"/>
      <c r="K58" s="281"/>
      <c r="L58" s="281"/>
      <c r="M58" s="282"/>
      <c r="N58" s="131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</row>
    <row r="59" spans="1:64" s="61" customFormat="1" ht="19.5" customHeight="1">
      <c r="A59" s="387"/>
      <c r="D59" s="280"/>
      <c r="E59" s="281"/>
      <c r="F59" s="281"/>
      <c r="G59" s="281"/>
      <c r="H59" s="281"/>
      <c r="I59" s="281"/>
      <c r="J59" s="281"/>
      <c r="K59" s="281"/>
      <c r="L59" s="281"/>
      <c r="M59" s="282"/>
      <c r="N59" s="131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</row>
    <row r="60" spans="1:64" s="61" customFormat="1" ht="19.5" customHeight="1">
      <c r="A60" s="387"/>
      <c r="D60" s="280"/>
      <c r="E60" s="281"/>
      <c r="F60" s="281"/>
      <c r="G60" s="281"/>
      <c r="H60" s="281"/>
      <c r="I60" s="281"/>
      <c r="J60" s="281"/>
      <c r="K60" s="281"/>
      <c r="L60" s="281"/>
      <c r="M60" s="282"/>
      <c r="N60" s="131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</row>
    <row r="61" spans="1:64" s="61" customFormat="1" ht="19.5" customHeight="1">
      <c r="A61" s="387"/>
      <c r="D61" s="280"/>
      <c r="E61" s="281"/>
      <c r="F61" s="281"/>
      <c r="G61" s="281"/>
      <c r="H61" s="281"/>
      <c r="I61" s="281"/>
      <c r="J61" s="281"/>
      <c r="K61" s="281"/>
      <c r="L61" s="281"/>
      <c r="M61" s="282"/>
      <c r="N61" s="131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</row>
    <row r="62" spans="1:64" s="61" customFormat="1" ht="19.5" customHeight="1">
      <c r="A62" s="387"/>
      <c r="D62" s="280"/>
      <c r="E62" s="281"/>
      <c r="F62" s="281"/>
      <c r="G62" s="281"/>
      <c r="H62" s="281"/>
      <c r="I62" s="281"/>
      <c r="J62" s="281"/>
      <c r="K62" s="281"/>
      <c r="L62" s="281"/>
      <c r="M62" s="282"/>
      <c r="N62" s="131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</row>
    <row r="63" spans="1:64" s="61" customFormat="1" ht="19.5" customHeight="1" thickBot="1">
      <c r="A63" s="387"/>
      <c r="D63" s="283"/>
      <c r="E63" s="284"/>
      <c r="F63" s="284"/>
      <c r="G63" s="284"/>
      <c r="H63" s="284"/>
      <c r="I63" s="284"/>
      <c r="J63" s="284"/>
      <c r="K63" s="284"/>
      <c r="L63" s="284"/>
      <c r="M63" s="285"/>
      <c r="N63" s="131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</row>
    <row r="64" spans="1:64" s="61" customFormat="1" ht="21.75" customHeight="1">
      <c r="A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</row>
    <row r="65" spans="1:64" s="61" customFormat="1" ht="14.25" customHeight="1">
      <c r="A65" s="387"/>
      <c r="C65" s="287" t="s">
        <v>469</v>
      </c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132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</row>
    <row r="66" spans="1:64" s="61" customFormat="1" ht="24.75" customHeight="1">
      <c r="A66" s="3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132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</row>
    <row r="67" spans="1:64" s="172" customFormat="1" ht="16.5" thickBot="1">
      <c r="A67" s="389"/>
      <c r="D67" s="286" t="s">
        <v>10</v>
      </c>
      <c r="E67" s="286"/>
      <c r="F67" s="173">
        <v>200</v>
      </c>
      <c r="G67" s="174"/>
      <c r="H67" s="174"/>
      <c r="I67" s="286" t="s">
        <v>11</v>
      </c>
      <c r="J67" s="286"/>
      <c r="K67" s="286"/>
      <c r="L67" s="318">
        <f>F67-LEN(D68)</f>
        <v>200</v>
      </c>
      <c r="M67" s="318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389"/>
      <c r="BJ67" s="389"/>
      <c r="BK67" s="389"/>
      <c r="BL67" s="389"/>
    </row>
    <row r="68" spans="1:64" s="61" customFormat="1" ht="14.25">
      <c r="A68" s="387"/>
      <c r="D68" s="277"/>
      <c r="E68" s="278"/>
      <c r="F68" s="278"/>
      <c r="G68" s="278"/>
      <c r="H68" s="278"/>
      <c r="I68" s="278"/>
      <c r="J68" s="278"/>
      <c r="K68" s="278"/>
      <c r="L68" s="278"/>
      <c r="M68" s="279"/>
      <c r="N68" s="131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</row>
    <row r="69" spans="1:64" s="61" customFormat="1" ht="17.25" customHeight="1">
      <c r="A69" s="387"/>
      <c r="D69" s="280"/>
      <c r="E69" s="281"/>
      <c r="F69" s="281"/>
      <c r="G69" s="281"/>
      <c r="H69" s="281"/>
      <c r="I69" s="281"/>
      <c r="J69" s="281"/>
      <c r="K69" s="281"/>
      <c r="L69" s="281"/>
      <c r="M69" s="282"/>
      <c r="N69" s="131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</row>
    <row r="70" spans="1:64" s="61" customFormat="1" ht="18.75" customHeight="1">
      <c r="A70" s="387"/>
      <c r="D70" s="280"/>
      <c r="E70" s="281"/>
      <c r="F70" s="281"/>
      <c r="G70" s="281"/>
      <c r="H70" s="281"/>
      <c r="I70" s="281"/>
      <c r="J70" s="281"/>
      <c r="K70" s="281"/>
      <c r="L70" s="281"/>
      <c r="M70" s="282"/>
      <c r="N70" s="131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</row>
    <row r="71" spans="1:64" s="61" customFormat="1" ht="18.75" customHeight="1">
      <c r="A71" s="387"/>
      <c r="D71" s="280"/>
      <c r="E71" s="281"/>
      <c r="F71" s="281"/>
      <c r="G71" s="281"/>
      <c r="H71" s="281"/>
      <c r="I71" s="281"/>
      <c r="J71" s="281"/>
      <c r="K71" s="281"/>
      <c r="L71" s="281"/>
      <c r="M71" s="282"/>
      <c r="N71" s="131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</row>
    <row r="72" spans="1:64" s="61" customFormat="1" ht="18.75" customHeight="1">
      <c r="A72" s="387"/>
      <c r="D72" s="280"/>
      <c r="E72" s="281"/>
      <c r="F72" s="281"/>
      <c r="G72" s="281"/>
      <c r="H72" s="281"/>
      <c r="I72" s="281"/>
      <c r="J72" s="281"/>
      <c r="K72" s="281"/>
      <c r="L72" s="281"/>
      <c r="M72" s="282"/>
      <c r="N72" s="131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</row>
    <row r="73" spans="1:64" s="61" customFormat="1" ht="18.75" customHeight="1">
      <c r="A73" s="387"/>
      <c r="D73" s="280"/>
      <c r="E73" s="281"/>
      <c r="F73" s="281"/>
      <c r="G73" s="281"/>
      <c r="H73" s="281"/>
      <c r="I73" s="281"/>
      <c r="J73" s="281"/>
      <c r="K73" s="281"/>
      <c r="L73" s="281"/>
      <c r="M73" s="282"/>
      <c r="N73" s="131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</row>
    <row r="74" spans="1:64" s="61" customFormat="1" ht="18.75" customHeight="1">
      <c r="A74" s="387"/>
      <c r="D74" s="280"/>
      <c r="E74" s="281"/>
      <c r="F74" s="281"/>
      <c r="G74" s="281"/>
      <c r="H74" s="281"/>
      <c r="I74" s="281"/>
      <c r="J74" s="281"/>
      <c r="K74" s="281"/>
      <c r="L74" s="281"/>
      <c r="M74" s="282"/>
      <c r="N74" s="131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</row>
    <row r="75" spans="1:64" s="61" customFormat="1" ht="18.75" customHeight="1" thickBot="1">
      <c r="A75" s="387"/>
      <c r="D75" s="283"/>
      <c r="E75" s="284"/>
      <c r="F75" s="284"/>
      <c r="G75" s="284"/>
      <c r="H75" s="284"/>
      <c r="I75" s="284"/>
      <c r="J75" s="284"/>
      <c r="K75" s="284"/>
      <c r="L75" s="284"/>
      <c r="M75" s="285"/>
      <c r="N75" s="131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</row>
    <row r="76" spans="1:64" s="61" customFormat="1" ht="13.5" customHeight="1">
      <c r="A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</row>
    <row r="77" spans="1:64" s="61" customFormat="1" ht="19.5" customHeight="1">
      <c r="A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</row>
    <row r="78" spans="1:64" s="61" customFormat="1" ht="16.5" customHeight="1">
      <c r="A78" s="387"/>
      <c r="C78" s="287" t="s">
        <v>470</v>
      </c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132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</row>
    <row r="79" spans="1:64" s="61" customFormat="1" ht="14.25">
      <c r="A79" s="3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132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</row>
    <row r="80" spans="1:64" s="61" customFormat="1" ht="15" thickBot="1">
      <c r="A80" s="387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</row>
    <row r="81" spans="1:64" s="61" customFormat="1" ht="14.25">
      <c r="A81" s="387"/>
      <c r="D81" s="277"/>
      <c r="E81" s="278"/>
      <c r="F81" s="278"/>
      <c r="G81" s="278"/>
      <c r="H81" s="278"/>
      <c r="I81" s="278"/>
      <c r="J81" s="278"/>
      <c r="K81" s="278"/>
      <c r="L81" s="278"/>
      <c r="M81" s="279"/>
      <c r="N81" s="131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</row>
    <row r="82" spans="1:64" s="61" customFormat="1" ht="14.25">
      <c r="A82" s="387"/>
      <c r="D82" s="280"/>
      <c r="E82" s="281"/>
      <c r="F82" s="281"/>
      <c r="G82" s="281"/>
      <c r="H82" s="281"/>
      <c r="I82" s="281"/>
      <c r="J82" s="281"/>
      <c r="K82" s="281"/>
      <c r="L82" s="281"/>
      <c r="M82" s="282"/>
      <c r="N82" s="131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</row>
    <row r="83" spans="1:64" s="61" customFormat="1" ht="14.25">
      <c r="A83" s="387"/>
      <c r="D83" s="280"/>
      <c r="E83" s="281"/>
      <c r="F83" s="281"/>
      <c r="G83" s="281"/>
      <c r="H83" s="281"/>
      <c r="I83" s="281"/>
      <c r="J83" s="281"/>
      <c r="K83" s="281"/>
      <c r="L83" s="281"/>
      <c r="M83" s="282"/>
      <c r="N83" s="131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</row>
    <row r="84" spans="1:64" s="61" customFormat="1" ht="15" thickBot="1">
      <c r="A84" s="387"/>
      <c r="D84" s="283"/>
      <c r="E84" s="284"/>
      <c r="F84" s="284"/>
      <c r="G84" s="284"/>
      <c r="H84" s="284"/>
      <c r="I84" s="284"/>
      <c r="J84" s="284"/>
      <c r="K84" s="284"/>
      <c r="L84" s="284"/>
      <c r="M84" s="285"/>
      <c r="N84" s="131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</row>
    <row r="85" spans="1:64" s="61" customFormat="1" ht="14.25">
      <c r="A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</row>
    <row r="86" spans="1:64" s="61" customFormat="1" ht="14.25">
      <c r="A86" s="387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116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</row>
    <row r="87" spans="1:64" s="61" customFormat="1" ht="14.25">
      <c r="A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</row>
    <row r="88" spans="1:64" s="61" customFormat="1" ht="14.25" hidden="1">
      <c r="A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</row>
    <row r="89" spans="1:64" s="61" customFormat="1" ht="14.25" hidden="1">
      <c r="A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</row>
    <row r="90" spans="1:64" s="61" customFormat="1" ht="14.25" hidden="1">
      <c r="A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</row>
    <row r="91" spans="1:64" s="61" customFormat="1" ht="14.25" hidden="1">
      <c r="A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</row>
    <row r="92" spans="1:64" s="61" customFormat="1" ht="14.25" hidden="1">
      <c r="A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</row>
    <row r="93" spans="1:64" s="61" customFormat="1" ht="14.25" hidden="1">
      <c r="A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</row>
    <row r="94" spans="1:64" s="61" customFormat="1" ht="14.25" hidden="1">
      <c r="A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</row>
    <row r="95" spans="1:64" s="61" customFormat="1" ht="14.25" hidden="1">
      <c r="A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</row>
    <row r="96" spans="1:64" s="61" customFormat="1" ht="14.25" hidden="1">
      <c r="A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</row>
    <row r="97" spans="1:64" s="61" customFormat="1" ht="14.25" hidden="1">
      <c r="A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</row>
    <row r="98" spans="1:64" s="61" customFormat="1" ht="14.25" hidden="1">
      <c r="A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  <c r="AU98" s="387"/>
      <c r="AV98" s="387"/>
      <c r="AW98" s="387"/>
      <c r="AX98" s="387"/>
      <c r="AY98" s="387"/>
      <c r="AZ98" s="387"/>
      <c r="BA98" s="387"/>
      <c r="BB98" s="387"/>
      <c r="BC98" s="387"/>
      <c r="BD98" s="387"/>
      <c r="BE98" s="387"/>
      <c r="BF98" s="387"/>
      <c r="BG98" s="387"/>
      <c r="BH98" s="387"/>
      <c r="BI98" s="387"/>
      <c r="BJ98" s="387"/>
      <c r="BK98" s="387"/>
      <c r="BL98" s="387"/>
    </row>
    <row r="99" spans="1:64" s="61" customFormat="1" ht="14.25" hidden="1">
      <c r="A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</row>
    <row r="100" spans="1:64" s="61" customFormat="1" ht="14.25" hidden="1">
      <c r="A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7"/>
      <c r="AN100" s="387"/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</row>
    <row r="101" spans="1:64" s="61" customFormat="1" ht="14.25" hidden="1">
      <c r="A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  <c r="AI101" s="387"/>
      <c r="AJ101" s="387"/>
      <c r="AK101" s="387"/>
      <c r="AL101" s="387"/>
      <c r="AM101" s="387"/>
      <c r="AN101" s="387"/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  <c r="BA101" s="387"/>
      <c r="BB101" s="387"/>
      <c r="BC101" s="387"/>
      <c r="BD101" s="387"/>
      <c r="BE101" s="387"/>
      <c r="BF101" s="387"/>
      <c r="BG101" s="387"/>
      <c r="BH101" s="387"/>
      <c r="BI101" s="387"/>
      <c r="BJ101" s="387"/>
      <c r="BK101" s="387"/>
      <c r="BL101" s="387"/>
    </row>
    <row r="102" spans="1:64" s="61" customFormat="1" ht="14.25" hidden="1">
      <c r="A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387"/>
      <c r="BE102" s="387"/>
      <c r="BF102" s="387"/>
      <c r="BG102" s="387"/>
      <c r="BH102" s="387"/>
      <c r="BI102" s="387"/>
      <c r="BJ102" s="387"/>
      <c r="BK102" s="387"/>
      <c r="BL102" s="387"/>
    </row>
    <row r="103" spans="1:64" s="61" customFormat="1" ht="14.25" hidden="1">
      <c r="A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7"/>
      <c r="BG103" s="387"/>
      <c r="BH103" s="387"/>
      <c r="BI103" s="387"/>
      <c r="BJ103" s="387"/>
      <c r="BK103" s="387"/>
      <c r="BL103" s="387"/>
    </row>
    <row r="104" spans="1:64" s="61" customFormat="1" ht="14.25" hidden="1">
      <c r="A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  <c r="BL104" s="387"/>
    </row>
    <row r="105" spans="1:64" s="61" customFormat="1" ht="14.25" hidden="1">
      <c r="A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</row>
    <row r="106" spans="1:64" s="61" customFormat="1" ht="14.25" hidden="1">
      <c r="A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</row>
    <row r="107" spans="1:64" s="61" customFormat="1" ht="14.25" hidden="1">
      <c r="A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87"/>
    </row>
    <row r="108" spans="1:64" s="61" customFormat="1" ht="14.25" hidden="1">
      <c r="A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</row>
    <row r="109" spans="1:64" s="61" customFormat="1" ht="14.25" hidden="1">
      <c r="A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  <c r="AI109" s="387"/>
      <c r="AJ109" s="387"/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/>
      <c r="AZ109" s="387"/>
      <c r="BA109" s="387"/>
      <c r="BB109" s="387"/>
      <c r="BC109" s="387"/>
      <c r="BD109" s="387"/>
      <c r="BE109" s="387"/>
      <c r="BF109" s="387"/>
      <c r="BG109" s="387"/>
      <c r="BH109" s="387"/>
      <c r="BI109" s="387"/>
      <c r="BJ109" s="387"/>
      <c r="BK109" s="387"/>
      <c r="BL109" s="387"/>
    </row>
    <row r="110" spans="1:64" s="61" customFormat="1" ht="14.25" hidden="1">
      <c r="A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7"/>
      <c r="AL110" s="387"/>
      <c r="AM110" s="387"/>
      <c r="AN110" s="387"/>
      <c r="AO110" s="387"/>
      <c r="AP110" s="387"/>
      <c r="AQ110" s="387"/>
      <c r="AR110" s="387"/>
      <c r="AS110" s="387"/>
      <c r="AT110" s="387"/>
      <c r="AU110" s="387"/>
      <c r="AV110" s="387"/>
      <c r="AW110" s="387"/>
      <c r="AX110" s="387"/>
      <c r="AY110" s="387"/>
      <c r="AZ110" s="387"/>
      <c r="BA110" s="387"/>
      <c r="BB110" s="387"/>
      <c r="BC110" s="387"/>
      <c r="BD110" s="387"/>
      <c r="BE110" s="387"/>
      <c r="BF110" s="387"/>
      <c r="BG110" s="387"/>
      <c r="BH110" s="387"/>
      <c r="BI110" s="387"/>
      <c r="BJ110" s="387"/>
      <c r="BK110" s="387"/>
      <c r="BL110" s="387"/>
    </row>
    <row r="111" spans="1:64" s="61" customFormat="1" ht="14.25" hidden="1">
      <c r="A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7"/>
      <c r="AN111" s="387"/>
      <c r="AO111" s="387"/>
      <c r="AP111" s="387"/>
      <c r="AQ111" s="387"/>
      <c r="AR111" s="387"/>
      <c r="AS111" s="387"/>
      <c r="AT111" s="387"/>
      <c r="AU111" s="387"/>
      <c r="AV111" s="387"/>
      <c r="AW111" s="387"/>
      <c r="AX111" s="387"/>
      <c r="AY111" s="387"/>
      <c r="AZ111" s="387"/>
      <c r="BA111" s="387"/>
      <c r="BB111" s="387"/>
      <c r="BC111" s="387"/>
      <c r="BD111" s="387"/>
      <c r="BE111" s="387"/>
      <c r="BF111" s="387"/>
      <c r="BG111" s="387"/>
      <c r="BH111" s="387"/>
      <c r="BI111" s="387"/>
      <c r="BJ111" s="387"/>
      <c r="BK111" s="387"/>
      <c r="BL111" s="387"/>
    </row>
    <row r="112" spans="1:64" s="61" customFormat="1" ht="14.25" hidden="1">
      <c r="A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  <c r="AZ112" s="387"/>
      <c r="BA112" s="387"/>
      <c r="BB112" s="387"/>
      <c r="BC112" s="387"/>
      <c r="BD112" s="387"/>
      <c r="BE112" s="387"/>
      <c r="BF112" s="387"/>
      <c r="BG112" s="387"/>
      <c r="BH112" s="387"/>
      <c r="BI112" s="387"/>
      <c r="BJ112" s="387"/>
      <c r="BK112" s="387"/>
      <c r="BL112" s="387"/>
    </row>
    <row r="113" spans="1:64" s="61" customFormat="1" ht="14.25" hidden="1">
      <c r="A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</row>
    <row r="114" spans="1:64" s="61" customFormat="1" ht="14.25" hidden="1">
      <c r="A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7"/>
      <c r="BD114" s="387"/>
      <c r="BE114" s="387"/>
      <c r="BF114" s="387"/>
      <c r="BG114" s="387"/>
      <c r="BH114" s="387"/>
      <c r="BI114" s="387"/>
      <c r="BJ114" s="387"/>
      <c r="BK114" s="387"/>
      <c r="BL114" s="387"/>
    </row>
    <row r="115" spans="1:64" s="61" customFormat="1" ht="14.25" hidden="1">
      <c r="A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7"/>
      <c r="AO115" s="387"/>
      <c r="AP115" s="387"/>
      <c r="AQ115" s="387"/>
      <c r="AR115" s="387"/>
      <c r="AS115" s="387"/>
      <c r="AT115" s="387"/>
      <c r="AU115" s="387"/>
      <c r="AV115" s="387"/>
      <c r="AW115" s="387"/>
      <c r="AX115" s="387"/>
      <c r="AY115" s="387"/>
      <c r="AZ115" s="387"/>
      <c r="BA115" s="387"/>
      <c r="BB115" s="387"/>
      <c r="BC115" s="387"/>
      <c r="BD115" s="387"/>
      <c r="BE115" s="387"/>
      <c r="BF115" s="387"/>
      <c r="BG115" s="387"/>
      <c r="BH115" s="387"/>
      <c r="BI115" s="387"/>
      <c r="BJ115" s="387"/>
      <c r="BK115" s="387"/>
      <c r="BL115" s="387"/>
    </row>
    <row r="116" spans="1:64" s="61" customFormat="1" ht="14.25" hidden="1">
      <c r="A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387"/>
      <c r="BE116" s="387"/>
      <c r="BF116" s="387"/>
      <c r="BG116" s="387"/>
      <c r="BH116" s="387"/>
      <c r="BI116" s="387"/>
      <c r="BJ116" s="387"/>
      <c r="BK116" s="387"/>
      <c r="BL116" s="387"/>
    </row>
    <row r="117" spans="1:64" s="61" customFormat="1" ht="48" customHeight="1">
      <c r="A117" s="387"/>
      <c r="C117" s="245" t="s">
        <v>474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  <c r="AG117" s="387"/>
      <c r="AH117" s="387"/>
      <c r="AI117" s="387"/>
      <c r="AJ117" s="387"/>
      <c r="AK117" s="387"/>
      <c r="AL117" s="387"/>
      <c r="AM117" s="387"/>
      <c r="AN117" s="387"/>
      <c r="AO117" s="387"/>
      <c r="AP117" s="387"/>
      <c r="AQ117" s="387"/>
      <c r="AR117" s="387"/>
      <c r="AS117" s="387"/>
      <c r="AT117" s="387"/>
      <c r="AU117" s="387"/>
      <c r="AV117" s="387"/>
      <c r="AW117" s="387"/>
      <c r="AX117" s="387"/>
      <c r="AY117" s="387"/>
      <c r="AZ117" s="387"/>
      <c r="BA117" s="387"/>
      <c r="BB117" s="387"/>
      <c r="BC117" s="387"/>
      <c r="BD117" s="387"/>
      <c r="BE117" s="387"/>
      <c r="BF117" s="387"/>
      <c r="BG117" s="387"/>
      <c r="BH117" s="387"/>
      <c r="BI117" s="387"/>
      <c r="BJ117" s="387"/>
      <c r="BK117" s="387"/>
      <c r="BL117" s="387"/>
    </row>
    <row r="118" spans="1:64" s="61" customFormat="1" ht="15" thickBot="1">
      <c r="A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  <c r="AI118" s="387"/>
      <c r="AJ118" s="387"/>
      <c r="AK118" s="387"/>
      <c r="AL118" s="387"/>
      <c r="AM118" s="387"/>
      <c r="AN118" s="387"/>
      <c r="AO118" s="387"/>
      <c r="AP118" s="387"/>
      <c r="AQ118" s="387"/>
      <c r="AR118" s="387"/>
      <c r="AS118" s="387"/>
      <c r="AT118" s="387"/>
      <c r="AU118" s="387"/>
      <c r="AV118" s="387"/>
      <c r="AW118" s="387"/>
      <c r="AX118" s="387"/>
      <c r="AY118" s="387"/>
      <c r="AZ118" s="387"/>
      <c r="BA118" s="387"/>
      <c r="BB118" s="387"/>
      <c r="BC118" s="387"/>
      <c r="BD118" s="387"/>
      <c r="BE118" s="387"/>
      <c r="BF118" s="387"/>
      <c r="BG118" s="387"/>
      <c r="BH118" s="387"/>
      <c r="BI118" s="387"/>
      <c r="BJ118" s="387"/>
      <c r="BK118" s="387"/>
      <c r="BL118" s="387"/>
    </row>
    <row r="119" spans="1:64" s="61" customFormat="1" ht="34.5" customHeight="1" thickBot="1">
      <c r="A119" s="387"/>
      <c r="D119" s="135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</row>
    <row r="120" spans="1:64" s="61" customFormat="1" ht="14.25">
      <c r="A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  <c r="AI120" s="387"/>
      <c r="AJ120" s="387"/>
      <c r="AK120" s="387"/>
      <c r="AL120" s="387"/>
      <c r="AM120" s="387"/>
      <c r="AN120" s="387"/>
      <c r="AO120" s="387"/>
      <c r="AP120" s="387"/>
      <c r="AQ120" s="387"/>
      <c r="AR120" s="387"/>
      <c r="AS120" s="387"/>
      <c r="AT120" s="387"/>
      <c r="AU120" s="387"/>
      <c r="AV120" s="387"/>
      <c r="AW120" s="387"/>
      <c r="AX120" s="387"/>
      <c r="AY120" s="387"/>
      <c r="AZ120" s="387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</row>
    <row r="121" spans="1:64" s="61" customFormat="1" ht="68.25" customHeight="1">
      <c r="A121" s="387"/>
      <c r="C121" s="245" t="s">
        <v>475</v>
      </c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141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7"/>
      <c r="BL121" s="387"/>
    </row>
    <row r="122" spans="1:64" s="61" customFormat="1" ht="15" thickBot="1">
      <c r="A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  <c r="AI122" s="387"/>
      <c r="AJ122" s="387"/>
      <c r="AK122" s="387"/>
      <c r="AL122" s="387"/>
      <c r="AM122" s="387"/>
      <c r="AN122" s="387"/>
      <c r="AO122" s="387"/>
      <c r="AP122" s="387"/>
      <c r="AQ122" s="387"/>
      <c r="AR122" s="387"/>
      <c r="AS122" s="387"/>
      <c r="AT122" s="387"/>
      <c r="AU122" s="387"/>
      <c r="AV122" s="387"/>
      <c r="AW122" s="387"/>
      <c r="AX122" s="387"/>
      <c r="AY122" s="387"/>
      <c r="AZ122" s="387"/>
      <c r="BA122" s="387"/>
      <c r="BB122" s="387"/>
      <c r="BC122" s="387"/>
      <c r="BD122" s="387"/>
      <c r="BE122" s="387"/>
      <c r="BF122" s="387"/>
      <c r="BG122" s="387"/>
      <c r="BH122" s="387"/>
      <c r="BI122" s="387"/>
      <c r="BJ122" s="387"/>
      <c r="BK122" s="387"/>
      <c r="BL122" s="387"/>
    </row>
    <row r="123" spans="1:64" s="136" customFormat="1" ht="45.75" customHeight="1" thickBot="1">
      <c r="A123" s="390"/>
      <c r="C123" s="137">
        <f>IF(D119="ÉLELMEZÉS","Élelemezés célok","")</f>
      </c>
      <c r="D123" s="138">
        <f>IF(C123="","","kattintson a jobboldali mezőre válasszon célt a legördülő menűből!")</f>
      </c>
      <c r="E123" s="271"/>
      <c r="F123" s="272"/>
      <c r="G123" s="272"/>
      <c r="H123" s="272"/>
      <c r="I123" s="272"/>
      <c r="J123" s="272"/>
      <c r="K123" s="272"/>
      <c r="L123" s="272"/>
      <c r="M123" s="273"/>
      <c r="N123" s="139">
        <f>IF(D123="","","&lt;==")</f>
      </c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0"/>
      <c r="AU123" s="390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  <c r="BG123" s="390"/>
      <c r="BH123" s="390"/>
      <c r="BI123" s="390"/>
      <c r="BJ123" s="390"/>
      <c r="BK123" s="390"/>
      <c r="BL123" s="390"/>
    </row>
    <row r="124" spans="1:64" s="61" customFormat="1" ht="43.5" customHeight="1" thickBot="1">
      <c r="A124" s="387"/>
      <c r="C124" s="137">
        <f>IF(D119="FENNTARTHATÓ ÉLETMÓD","Fenntartható életmód célok","")</f>
      </c>
      <c r="D124" s="138">
        <f>IF(C124="","","kattintson a jobboldali mezőre válasszon célt a legördülő menűből!")</f>
      </c>
      <c r="E124" s="274"/>
      <c r="F124" s="275"/>
      <c r="G124" s="275"/>
      <c r="H124" s="275"/>
      <c r="I124" s="275"/>
      <c r="J124" s="275"/>
      <c r="K124" s="275"/>
      <c r="L124" s="275"/>
      <c r="M124" s="276"/>
      <c r="N124" s="139">
        <f>IF(D124="","","&lt;==")</f>
      </c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  <c r="AJ124" s="387"/>
      <c r="AK124" s="387"/>
      <c r="AL124" s="387"/>
      <c r="AM124" s="387"/>
      <c r="AN124" s="387"/>
      <c r="AO124" s="387"/>
      <c r="AP124" s="387"/>
      <c r="AQ124" s="387"/>
      <c r="AR124" s="387"/>
      <c r="AS124" s="387"/>
      <c r="AT124" s="387"/>
      <c r="AU124" s="387"/>
      <c r="AV124" s="387"/>
      <c r="AW124" s="387"/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7"/>
      <c r="BL124" s="387"/>
    </row>
    <row r="125" spans="1:64" s="61" customFormat="1" ht="42.75" customHeight="1" thickBot="1">
      <c r="A125" s="387"/>
      <c r="C125" s="137">
        <f>IF(D119="FOGLALKOZTATÁS","Foglalkoztatás célok","")</f>
      </c>
      <c r="D125" s="138">
        <f>IF(C125="","","kattintson a jobboldali mezőre válasszon célt a legördülő menűből!")</f>
      </c>
      <c r="E125" s="274"/>
      <c r="F125" s="275"/>
      <c r="G125" s="275"/>
      <c r="H125" s="275"/>
      <c r="I125" s="275"/>
      <c r="J125" s="275"/>
      <c r="K125" s="275"/>
      <c r="L125" s="275"/>
      <c r="M125" s="276"/>
      <c r="N125" s="139">
        <f>IF(D125="","","&lt;==")</f>
      </c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387"/>
      <c r="AL125" s="387"/>
      <c r="AM125" s="387"/>
      <c r="AN125" s="387"/>
      <c r="AO125" s="387"/>
      <c r="AP125" s="387"/>
      <c r="AQ125" s="387"/>
      <c r="AR125" s="387"/>
      <c r="AS125" s="387"/>
      <c r="AT125" s="387"/>
      <c r="AU125" s="387"/>
      <c r="AV125" s="387"/>
      <c r="AW125" s="387"/>
      <c r="AX125" s="387"/>
      <c r="AY125" s="387"/>
      <c r="AZ125" s="387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7"/>
      <c r="BL125" s="387"/>
    </row>
    <row r="126" spans="1:64" s="61" customFormat="1" ht="46.5" customHeight="1" thickBot="1">
      <c r="A126" s="387"/>
      <c r="C126" s="137">
        <f>IF(D119="KLÍMAVÁLTOZÁS","Klímaváltozás célok","")</f>
      </c>
      <c r="D126" s="138">
        <f>IF(C126="","","kattintson a jobboldali mezőre válasszon célt a legördülő menűből!")</f>
      </c>
      <c r="E126" s="274"/>
      <c r="F126" s="275"/>
      <c r="G126" s="275"/>
      <c r="H126" s="275"/>
      <c r="I126" s="275"/>
      <c r="J126" s="275"/>
      <c r="K126" s="275"/>
      <c r="L126" s="275"/>
      <c r="M126" s="276"/>
      <c r="N126" s="139">
        <f>IF(D126="","","&lt;==")</f>
      </c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7"/>
      <c r="AJ126" s="387"/>
      <c r="AK126" s="387"/>
      <c r="AL126" s="387"/>
      <c r="AM126" s="387"/>
      <c r="AN126" s="387"/>
      <c r="AO126" s="387"/>
      <c r="AP126" s="387"/>
      <c r="AQ126" s="387"/>
      <c r="AR126" s="387"/>
      <c r="AS126" s="387"/>
      <c r="AT126" s="387"/>
      <c r="AU126" s="387"/>
      <c r="AV126" s="387"/>
      <c r="AW126" s="387"/>
      <c r="AX126" s="387"/>
      <c r="AY126" s="387"/>
      <c r="AZ126" s="387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</row>
    <row r="127" spans="1:64" s="61" customFormat="1" ht="47.25" customHeight="1" thickBot="1">
      <c r="A127" s="387"/>
      <c r="C127" s="137">
        <f>IF(D119="VÍZ","Víz célok","")</f>
      </c>
      <c r="D127" s="138">
        <f>IF(C127="","","kattintson a jobboldali mezőre válasszon célt a legördülő menűből!")</f>
      </c>
      <c r="E127" s="274"/>
      <c r="F127" s="275"/>
      <c r="G127" s="275"/>
      <c r="H127" s="275"/>
      <c r="I127" s="275"/>
      <c r="J127" s="275"/>
      <c r="K127" s="275"/>
      <c r="L127" s="275"/>
      <c r="M127" s="276"/>
      <c r="N127" s="139">
        <f>IF(D127="","","&lt;==")</f>
      </c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  <c r="AF127" s="387"/>
      <c r="AG127" s="387"/>
      <c r="AH127" s="387"/>
      <c r="AI127" s="387"/>
      <c r="AJ127" s="387"/>
      <c r="AK127" s="387"/>
      <c r="AL127" s="387"/>
      <c r="AM127" s="387"/>
      <c r="AN127" s="387"/>
      <c r="AO127" s="387"/>
      <c r="AP127" s="387"/>
      <c r="AQ127" s="387"/>
      <c r="AR127" s="387"/>
      <c r="AS127" s="387"/>
      <c r="AT127" s="387"/>
      <c r="AU127" s="387"/>
      <c r="AV127" s="387"/>
      <c r="AW127" s="387"/>
      <c r="AX127" s="387"/>
      <c r="AY127" s="387"/>
      <c r="AZ127" s="387"/>
      <c r="BA127" s="387"/>
      <c r="BB127" s="387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</row>
    <row r="128" spans="1:64" s="61" customFormat="1" ht="15">
      <c r="A128" s="387"/>
      <c r="C128" s="140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  <c r="AF128" s="387"/>
      <c r="AG128" s="387"/>
      <c r="AH128" s="387"/>
      <c r="AI128" s="387"/>
      <c r="AJ128" s="387"/>
      <c r="AK128" s="387"/>
      <c r="AL128" s="387"/>
      <c r="AM128" s="387"/>
      <c r="AN128" s="387"/>
      <c r="AO128" s="387"/>
      <c r="AP128" s="387"/>
      <c r="AQ128" s="387"/>
      <c r="AR128" s="387"/>
      <c r="AS128" s="387"/>
      <c r="AT128" s="387"/>
      <c r="AU128" s="387"/>
      <c r="AV128" s="387"/>
      <c r="AW128" s="387"/>
      <c r="AX128" s="387"/>
      <c r="AY128" s="387"/>
      <c r="AZ128" s="387"/>
      <c r="BA128" s="387"/>
      <c r="BB128" s="387"/>
      <c r="BC128" s="387"/>
      <c r="BD128" s="387"/>
      <c r="BE128" s="387"/>
      <c r="BF128" s="387"/>
      <c r="BG128" s="387"/>
      <c r="BH128" s="387"/>
      <c r="BI128" s="387"/>
      <c r="BJ128" s="387"/>
      <c r="BK128" s="387"/>
      <c r="BL128" s="387"/>
    </row>
    <row r="129" spans="1:64" s="61" customFormat="1" ht="15">
      <c r="A129" s="387"/>
      <c r="C129" s="140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  <c r="AI129" s="387"/>
      <c r="AJ129" s="387"/>
      <c r="AK129" s="387"/>
      <c r="AL129" s="387"/>
      <c r="AM129" s="387"/>
      <c r="AN129" s="387"/>
      <c r="AO129" s="387"/>
      <c r="AP129" s="387"/>
      <c r="AQ129" s="387"/>
      <c r="AR129" s="387"/>
      <c r="AS129" s="387"/>
      <c r="AT129" s="387"/>
      <c r="AU129" s="387"/>
      <c r="AV129" s="387"/>
      <c r="AW129" s="387"/>
      <c r="AX129" s="387"/>
      <c r="AY129" s="387"/>
      <c r="AZ129" s="387"/>
      <c r="BA129" s="387"/>
      <c r="BB129" s="387"/>
      <c r="BC129" s="387"/>
      <c r="BD129" s="387"/>
      <c r="BE129" s="387"/>
      <c r="BF129" s="387"/>
      <c r="BG129" s="387"/>
      <c r="BH129" s="387"/>
      <c r="BI129" s="387"/>
      <c r="BJ129" s="387"/>
      <c r="BK129" s="387"/>
      <c r="BL129" s="387"/>
    </row>
    <row r="130" spans="1:64" s="61" customFormat="1" ht="15">
      <c r="A130" s="387"/>
      <c r="C130" s="140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  <c r="AI130" s="387"/>
      <c r="AJ130" s="387"/>
      <c r="AK130" s="387"/>
      <c r="AL130" s="387"/>
      <c r="AM130" s="387"/>
      <c r="AN130" s="387"/>
      <c r="AO130" s="387"/>
      <c r="AP130" s="387"/>
      <c r="AQ130" s="387"/>
      <c r="AR130" s="387"/>
      <c r="AS130" s="387"/>
      <c r="AT130" s="387"/>
      <c r="AU130" s="387"/>
      <c r="AV130" s="387"/>
      <c r="AW130" s="387"/>
      <c r="AX130" s="387"/>
      <c r="AY130" s="387"/>
      <c r="AZ130" s="387"/>
      <c r="BA130" s="387"/>
      <c r="BB130" s="387"/>
      <c r="BC130" s="387"/>
      <c r="BD130" s="387"/>
      <c r="BE130" s="387"/>
      <c r="BF130" s="387"/>
      <c r="BG130" s="387"/>
      <c r="BH130" s="387"/>
      <c r="BI130" s="387"/>
      <c r="BJ130" s="387"/>
      <c r="BK130" s="387"/>
      <c r="BL130" s="387"/>
    </row>
    <row r="131" spans="1:64" s="61" customFormat="1" ht="18">
      <c r="A131" s="387"/>
      <c r="C131" s="177" t="s">
        <v>476</v>
      </c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  <c r="AJ131" s="387"/>
      <c r="AK131" s="387"/>
      <c r="AL131" s="387"/>
      <c r="AM131" s="387"/>
      <c r="AN131" s="387"/>
      <c r="AO131" s="387"/>
      <c r="AP131" s="387"/>
      <c r="AQ131" s="387"/>
      <c r="AR131" s="387"/>
      <c r="AS131" s="387"/>
      <c r="AT131" s="387"/>
      <c r="AU131" s="387"/>
      <c r="AV131" s="387"/>
      <c r="AW131" s="387"/>
      <c r="AX131" s="387"/>
      <c r="AY131" s="387"/>
      <c r="AZ131" s="387"/>
      <c r="BA131" s="387"/>
      <c r="BB131" s="387"/>
      <c r="BC131" s="387"/>
      <c r="BD131" s="387"/>
      <c r="BE131" s="387"/>
      <c r="BF131" s="387"/>
      <c r="BG131" s="387"/>
      <c r="BH131" s="387"/>
      <c r="BI131" s="387"/>
      <c r="BJ131" s="387"/>
      <c r="BK131" s="387"/>
      <c r="BL131" s="387"/>
    </row>
    <row r="132" spans="1:64" s="61" customFormat="1" ht="15">
      <c r="A132" s="387"/>
      <c r="C132" s="140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</row>
    <row r="133" spans="1:64" s="61" customFormat="1" ht="15">
      <c r="A133" s="387"/>
      <c r="C133" s="140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87"/>
      <c r="AK133" s="387"/>
      <c r="AL133" s="387"/>
      <c r="AM133" s="387"/>
      <c r="AN133" s="387"/>
      <c r="AO133" s="387"/>
      <c r="AP133" s="387"/>
      <c r="AQ133" s="387"/>
      <c r="AR133" s="387"/>
      <c r="AS133" s="387"/>
      <c r="AT133" s="387"/>
      <c r="AU133" s="387"/>
      <c r="AV133" s="387"/>
      <c r="AW133" s="387"/>
      <c r="AX133" s="387"/>
      <c r="AY133" s="387"/>
      <c r="AZ133" s="387"/>
      <c r="BA133" s="387"/>
      <c r="BB133" s="387"/>
      <c r="BC133" s="387"/>
      <c r="BD133" s="387"/>
      <c r="BE133" s="387"/>
      <c r="BF133" s="387"/>
      <c r="BG133" s="387"/>
      <c r="BH133" s="387"/>
      <c r="BI133" s="387"/>
      <c r="BJ133" s="387"/>
      <c r="BK133" s="387"/>
      <c r="BL133" s="387"/>
    </row>
    <row r="134" spans="1:64" s="61" customFormat="1" ht="15" customHeight="1">
      <c r="A134" s="387"/>
      <c r="C134" s="140"/>
      <c r="F134" s="267" t="s">
        <v>39</v>
      </c>
      <c r="G134" s="266"/>
      <c r="H134" s="267" t="s">
        <v>40</v>
      </c>
      <c r="I134" s="268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387"/>
      <c r="AK134" s="387"/>
      <c r="AL134" s="387"/>
      <c r="AM134" s="387"/>
      <c r="AN134" s="387"/>
      <c r="AO134" s="387"/>
      <c r="AP134" s="387"/>
      <c r="AQ134" s="387"/>
      <c r="AR134" s="387"/>
      <c r="AS134" s="387"/>
      <c r="AT134" s="387"/>
      <c r="AU134" s="387"/>
      <c r="AV134" s="387"/>
      <c r="AW134" s="387"/>
      <c r="AX134" s="387"/>
      <c r="AY134" s="387"/>
      <c r="AZ134" s="387"/>
      <c r="BA134" s="387"/>
      <c r="BB134" s="387"/>
      <c r="BC134" s="387"/>
      <c r="BD134" s="387"/>
      <c r="BE134" s="387"/>
      <c r="BF134" s="387"/>
      <c r="BG134" s="387"/>
      <c r="BH134" s="387"/>
      <c r="BI134" s="387"/>
      <c r="BJ134" s="387"/>
      <c r="BK134" s="387"/>
      <c r="BL134" s="387"/>
    </row>
    <row r="135" spans="1:64" s="61" customFormat="1" ht="37.5">
      <c r="A135" s="387"/>
      <c r="C135" s="140"/>
      <c r="F135" s="71"/>
      <c r="G135" s="178" t="s">
        <v>50</v>
      </c>
      <c r="H135" s="181"/>
      <c r="I135" s="182" t="s">
        <v>51</v>
      </c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  <c r="AI135" s="387"/>
      <c r="AJ135" s="387"/>
      <c r="AK135" s="387"/>
      <c r="AL135" s="387"/>
      <c r="AM135" s="387"/>
      <c r="AN135" s="387"/>
      <c r="AO135" s="387"/>
      <c r="AP135" s="387"/>
      <c r="AQ135" s="387"/>
      <c r="AR135" s="387"/>
      <c r="AS135" s="387"/>
      <c r="AT135" s="387"/>
      <c r="AU135" s="387"/>
      <c r="AV135" s="387"/>
      <c r="AW135" s="387"/>
      <c r="AX135" s="387"/>
      <c r="AY135" s="387"/>
      <c r="AZ135" s="387"/>
      <c r="BA135" s="387"/>
      <c r="BB135" s="387"/>
      <c r="BC135" s="387"/>
      <c r="BD135" s="387"/>
      <c r="BE135" s="387"/>
      <c r="BF135" s="387"/>
      <c r="BG135" s="387"/>
      <c r="BH135" s="387"/>
      <c r="BI135" s="387"/>
      <c r="BJ135" s="387"/>
      <c r="BK135" s="387"/>
      <c r="BL135" s="387"/>
    </row>
    <row r="136" spans="1:64" s="61" customFormat="1" ht="37.5">
      <c r="A136" s="387"/>
      <c r="C136" s="140"/>
      <c r="F136" s="71"/>
      <c r="G136" s="178" t="s">
        <v>52</v>
      </c>
      <c r="H136" s="181"/>
      <c r="I136" s="182" t="s">
        <v>53</v>
      </c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7"/>
      <c r="AK136" s="387"/>
      <c r="AL136" s="387"/>
      <c r="AM136" s="387"/>
      <c r="AN136" s="387"/>
      <c r="AO136" s="387"/>
      <c r="AP136" s="387"/>
      <c r="AQ136" s="387"/>
      <c r="AR136" s="387"/>
      <c r="AS136" s="387"/>
      <c r="AT136" s="387"/>
      <c r="AU136" s="387"/>
      <c r="AV136" s="387"/>
      <c r="AW136" s="387"/>
      <c r="AX136" s="387"/>
      <c r="AY136" s="387"/>
      <c r="AZ136" s="387"/>
      <c r="BA136" s="387"/>
      <c r="BB136" s="387"/>
      <c r="BC136" s="387"/>
      <c r="BD136" s="387"/>
      <c r="BE136" s="387"/>
      <c r="BF136" s="387"/>
      <c r="BG136" s="387"/>
      <c r="BH136" s="387"/>
      <c r="BI136" s="387"/>
      <c r="BJ136" s="387"/>
      <c r="BK136" s="387"/>
      <c r="BL136" s="387"/>
    </row>
    <row r="137" spans="1:64" s="61" customFormat="1" ht="69" customHeight="1">
      <c r="A137" s="387"/>
      <c r="C137" s="140"/>
      <c r="F137" s="71"/>
      <c r="G137" s="178" t="s">
        <v>54</v>
      </c>
      <c r="H137" s="181"/>
      <c r="I137" s="182" t="s">
        <v>55</v>
      </c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  <c r="AG137" s="387"/>
      <c r="AH137" s="387"/>
      <c r="AI137" s="387"/>
      <c r="AJ137" s="387"/>
      <c r="AK137" s="387"/>
      <c r="AL137" s="387"/>
      <c r="AM137" s="387"/>
      <c r="AN137" s="387"/>
      <c r="AO137" s="387"/>
      <c r="AP137" s="387"/>
      <c r="AQ137" s="387"/>
      <c r="AR137" s="387"/>
      <c r="AS137" s="387"/>
      <c r="AT137" s="387"/>
      <c r="AU137" s="387"/>
      <c r="AV137" s="387"/>
      <c r="AW137" s="387"/>
      <c r="AX137" s="387"/>
      <c r="AY137" s="387"/>
      <c r="AZ137" s="387"/>
      <c r="BA137" s="387"/>
      <c r="BB137" s="387"/>
      <c r="BC137" s="387"/>
      <c r="BD137" s="387"/>
      <c r="BE137" s="387"/>
      <c r="BF137" s="387"/>
      <c r="BG137" s="387"/>
      <c r="BH137" s="387"/>
      <c r="BI137" s="387"/>
      <c r="BJ137" s="387"/>
      <c r="BK137" s="387"/>
      <c r="BL137" s="387"/>
    </row>
    <row r="138" spans="1:64" s="61" customFormat="1" ht="57.75" customHeight="1">
      <c r="A138" s="387"/>
      <c r="C138" s="140"/>
      <c r="F138" s="71"/>
      <c r="G138" s="178" t="s">
        <v>56</v>
      </c>
      <c r="H138" s="183"/>
      <c r="I138" s="182" t="s">
        <v>57</v>
      </c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  <c r="AT138" s="387"/>
      <c r="AU138" s="387"/>
      <c r="AV138" s="387"/>
      <c r="AW138" s="387"/>
      <c r="AX138" s="387"/>
      <c r="AY138" s="387"/>
      <c r="AZ138" s="387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</row>
    <row r="139" spans="1:64" s="61" customFormat="1" ht="39" customHeight="1">
      <c r="A139" s="387"/>
      <c r="C139" s="140"/>
      <c r="F139" s="71"/>
      <c r="G139" s="178" t="s">
        <v>58</v>
      </c>
      <c r="H139" s="184"/>
      <c r="I139" s="185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7"/>
      <c r="AN139" s="387"/>
      <c r="AO139" s="387"/>
      <c r="AP139" s="387"/>
      <c r="AQ139" s="387"/>
      <c r="AR139" s="387"/>
      <c r="AS139" s="387"/>
      <c r="AT139" s="387"/>
      <c r="AU139" s="387"/>
      <c r="AV139" s="387"/>
      <c r="AW139" s="387"/>
      <c r="AX139" s="387"/>
      <c r="AY139" s="387"/>
      <c r="AZ139" s="387"/>
      <c r="BA139" s="387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</row>
    <row r="140" spans="1:64" s="61" customFormat="1" ht="15" customHeight="1">
      <c r="A140" s="387"/>
      <c r="C140" s="140"/>
      <c r="F140" s="265" t="s">
        <v>42</v>
      </c>
      <c r="G140" s="266"/>
      <c r="H140" s="265" t="s">
        <v>43</v>
      </c>
      <c r="I140" s="268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  <c r="AI140" s="387"/>
      <c r="AJ140" s="387"/>
      <c r="AK140" s="387"/>
      <c r="AL140" s="387"/>
      <c r="AM140" s="387"/>
      <c r="AN140" s="387"/>
      <c r="AO140" s="387"/>
      <c r="AP140" s="387"/>
      <c r="AQ140" s="387"/>
      <c r="AR140" s="387"/>
      <c r="AS140" s="387"/>
      <c r="AT140" s="387"/>
      <c r="AU140" s="387"/>
      <c r="AV140" s="387"/>
      <c r="AW140" s="387"/>
      <c r="AX140" s="387"/>
      <c r="AY140" s="387"/>
      <c r="AZ140" s="387"/>
      <c r="BA140" s="387"/>
      <c r="BB140" s="387"/>
      <c r="BC140" s="387"/>
      <c r="BD140" s="387"/>
      <c r="BE140" s="387"/>
      <c r="BF140" s="387"/>
      <c r="BG140" s="387"/>
      <c r="BH140" s="387"/>
      <c r="BI140" s="387"/>
      <c r="BJ140" s="387"/>
      <c r="BK140" s="387"/>
      <c r="BL140" s="387"/>
    </row>
    <row r="141" spans="1:64" s="61" customFormat="1" ht="37.5">
      <c r="A141" s="387"/>
      <c r="C141" s="140"/>
      <c r="F141" s="71"/>
      <c r="G141" s="179" t="s">
        <v>59</v>
      </c>
      <c r="H141" s="186"/>
      <c r="I141" s="187" t="s">
        <v>60</v>
      </c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  <c r="AC141" s="387"/>
      <c r="AD141" s="387"/>
      <c r="AE141" s="387"/>
      <c r="AF141" s="387"/>
      <c r="AG141" s="387"/>
      <c r="AH141" s="387"/>
      <c r="AI141" s="387"/>
      <c r="AJ141" s="387"/>
      <c r="AK141" s="387"/>
      <c r="AL141" s="387"/>
      <c r="AM141" s="387"/>
      <c r="AN141" s="387"/>
      <c r="AO141" s="387"/>
      <c r="AP141" s="387"/>
      <c r="AQ141" s="387"/>
      <c r="AR141" s="387"/>
      <c r="AS141" s="387"/>
      <c r="AT141" s="387"/>
      <c r="AU141" s="387"/>
      <c r="AV141" s="387"/>
      <c r="AW141" s="387"/>
      <c r="AX141" s="387"/>
      <c r="AY141" s="387"/>
      <c r="AZ141" s="387"/>
      <c r="BA141" s="387"/>
      <c r="BB141" s="387"/>
      <c r="BC141" s="387"/>
      <c r="BD141" s="387"/>
      <c r="BE141" s="387"/>
      <c r="BF141" s="387"/>
      <c r="BG141" s="387"/>
      <c r="BH141" s="387"/>
      <c r="BI141" s="387"/>
      <c r="BJ141" s="387"/>
      <c r="BK141" s="387"/>
      <c r="BL141" s="387"/>
    </row>
    <row r="142" spans="1:64" s="61" customFormat="1" ht="37.5">
      <c r="A142" s="387"/>
      <c r="C142" s="140"/>
      <c r="F142" s="71"/>
      <c r="G142" s="179" t="s">
        <v>61</v>
      </c>
      <c r="H142" s="183"/>
      <c r="I142" s="188" t="s">
        <v>62</v>
      </c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  <c r="AE142" s="387"/>
      <c r="AF142" s="387"/>
      <c r="AG142" s="387"/>
      <c r="AH142" s="387"/>
      <c r="AI142" s="387"/>
      <c r="AJ142" s="387"/>
      <c r="AK142" s="387"/>
      <c r="AL142" s="387"/>
      <c r="AM142" s="387"/>
      <c r="AN142" s="387"/>
      <c r="AO142" s="387"/>
      <c r="AP142" s="387"/>
      <c r="AQ142" s="387"/>
      <c r="AR142" s="387"/>
      <c r="AS142" s="387"/>
      <c r="AT142" s="387"/>
      <c r="AU142" s="387"/>
      <c r="AV142" s="387"/>
      <c r="AW142" s="387"/>
      <c r="AX142" s="387"/>
      <c r="AY142" s="387"/>
      <c r="AZ142" s="387"/>
      <c r="BA142" s="387"/>
      <c r="BB142" s="387"/>
      <c r="BC142" s="387"/>
      <c r="BD142" s="387"/>
      <c r="BE142" s="387"/>
      <c r="BF142" s="387"/>
      <c r="BG142" s="387"/>
      <c r="BH142" s="387"/>
      <c r="BI142" s="387"/>
      <c r="BJ142" s="387"/>
      <c r="BK142" s="387"/>
      <c r="BL142" s="387"/>
    </row>
    <row r="143" spans="1:64" s="61" customFormat="1" ht="51.75" customHeight="1">
      <c r="A143" s="387"/>
      <c r="C143" s="140"/>
      <c r="F143" s="71"/>
      <c r="G143" s="179" t="s">
        <v>478</v>
      </c>
      <c r="H143" s="183"/>
      <c r="I143" s="188" t="s">
        <v>64</v>
      </c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  <c r="AI143" s="387"/>
      <c r="AJ143" s="387"/>
      <c r="AK143" s="387"/>
      <c r="AL143" s="387"/>
      <c r="AM143" s="387"/>
      <c r="AN143" s="387"/>
      <c r="AO143" s="387"/>
      <c r="AP143" s="387"/>
      <c r="AQ143" s="387"/>
      <c r="AR143" s="387"/>
      <c r="AS143" s="387"/>
      <c r="AT143" s="387"/>
      <c r="AU143" s="387"/>
      <c r="AV143" s="387"/>
      <c r="AW143" s="387"/>
      <c r="AX143" s="387"/>
      <c r="AY143" s="387"/>
      <c r="AZ143" s="387"/>
      <c r="BA143" s="387"/>
      <c r="BB143" s="387"/>
      <c r="BC143" s="387"/>
      <c r="BD143" s="387"/>
      <c r="BE143" s="387"/>
      <c r="BF143" s="387"/>
      <c r="BG143" s="387"/>
      <c r="BH143" s="387"/>
      <c r="BI143" s="387"/>
      <c r="BJ143" s="387"/>
      <c r="BK143" s="387"/>
      <c r="BL143" s="387"/>
    </row>
    <row r="144" spans="1:64" s="61" customFormat="1" ht="37.5">
      <c r="A144" s="387"/>
      <c r="C144" s="140"/>
      <c r="F144" s="71"/>
      <c r="G144" s="179" t="s">
        <v>63</v>
      </c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  <c r="AI144" s="387"/>
      <c r="AJ144" s="387"/>
      <c r="AK144" s="387"/>
      <c r="AL144" s="387"/>
      <c r="AM144" s="387"/>
      <c r="AN144" s="387"/>
      <c r="AO144" s="387"/>
      <c r="AP144" s="387"/>
      <c r="AQ144" s="387"/>
      <c r="AR144" s="387"/>
      <c r="AS144" s="387"/>
      <c r="AT144" s="387"/>
      <c r="AU144" s="387"/>
      <c r="AV144" s="387"/>
      <c r="AW144" s="387"/>
      <c r="AX144" s="387"/>
      <c r="AY144" s="387"/>
      <c r="AZ144" s="387"/>
      <c r="BA144" s="387"/>
      <c r="BB144" s="387"/>
      <c r="BC144" s="387"/>
      <c r="BD144" s="387"/>
      <c r="BE144" s="387"/>
      <c r="BF144" s="387"/>
      <c r="BG144" s="387"/>
      <c r="BH144" s="387"/>
      <c r="BI144" s="387"/>
      <c r="BJ144" s="387"/>
      <c r="BK144" s="387"/>
      <c r="BL144" s="387"/>
    </row>
    <row r="145" spans="1:64" s="61" customFormat="1" ht="28.5" customHeight="1">
      <c r="A145" s="387"/>
      <c r="C145" s="140"/>
      <c r="F145" s="71"/>
      <c r="G145" s="179" t="s">
        <v>65</v>
      </c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  <c r="AI145" s="387"/>
      <c r="AJ145" s="387"/>
      <c r="AK145" s="387"/>
      <c r="AL145" s="387"/>
      <c r="AM145" s="387"/>
      <c r="AN145" s="387"/>
      <c r="AO145" s="387"/>
      <c r="AP145" s="387"/>
      <c r="AQ145" s="387"/>
      <c r="AR145" s="387"/>
      <c r="AS145" s="387"/>
      <c r="AT145" s="387"/>
      <c r="AU145" s="387"/>
      <c r="AV145" s="387"/>
      <c r="AW145" s="387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I145" s="387"/>
      <c r="BJ145" s="387"/>
      <c r="BK145" s="387"/>
      <c r="BL145" s="387"/>
    </row>
    <row r="146" spans="1:64" s="61" customFormat="1" ht="18.75">
      <c r="A146" s="387"/>
      <c r="C146" s="140"/>
      <c r="F146" s="265" t="s">
        <v>47</v>
      </c>
      <c r="G146" s="266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  <c r="AI146" s="387"/>
      <c r="AJ146" s="387"/>
      <c r="AK146" s="387"/>
      <c r="AL146" s="387"/>
      <c r="AM146" s="387"/>
      <c r="AN146" s="387"/>
      <c r="AO146" s="387"/>
      <c r="AP146" s="387"/>
      <c r="AQ146" s="387"/>
      <c r="AR146" s="387"/>
      <c r="AS146" s="387"/>
      <c r="AT146" s="387"/>
      <c r="AU146" s="387"/>
      <c r="AV146" s="387"/>
      <c r="AW146" s="387"/>
      <c r="AX146" s="387"/>
      <c r="AY146" s="387"/>
      <c r="AZ146" s="387"/>
      <c r="BA146" s="387"/>
      <c r="BB146" s="387"/>
      <c r="BC146" s="387"/>
      <c r="BD146" s="387"/>
      <c r="BE146" s="387"/>
      <c r="BF146" s="387"/>
      <c r="BG146" s="387"/>
      <c r="BH146" s="387"/>
      <c r="BI146" s="387"/>
      <c r="BJ146" s="387"/>
      <c r="BK146" s="387"/>
      <c r="BL146" s="387"/>
    </row>
    <row r="147" spans="1:64" s="61" customFormat="1" ht="37.5">
      <c r="A147" s="387"/>
      <c r="C147" s="140"/>
      <c r="F147" s="71"/>
      <c r="G147" s="180" t="s">
        <v>66</v>
      </c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  <c r="AI147" s="387"/>
      <c r="AJ147" s="387"/>
      <c r="AK147" s="387"/>
      <c r="AL147" s="387"/>
      <c r="AM147" s="387"/>
      <c r="AN147" s="387"/>
      <c r="AO147" s="387"/>
      <c r="AP147" s="387"/>
      <c r="AQ147" s="387"/>
      <c r="AR147" s="387"/>
      <c r="AS147" s="387"/>
      <c r="AT147" s="387"/>
      <c r="AU147" s="387"/>
      <c r="AV147" s="387"/>
      <c r="AW147" s="387"/>
      <c r="AX147" s="387"/>
      <c r="AY147" s="387"/>
      <c r="AZ147" s="387"/>
      <c r="BA147" s="387"/>
      <c r="BB147" s="387"/>
      <c r="BC147" s="387"/>
      <c r="BD147" s="387"/>
      <c r="BE147" s="387"/>
      <c r="BF147" s="387"/>
      <c r="BG147" s="387"/>
      <c r="BH147" s="387"/>
      <c r="BI147" s="387"/>
      <c r="BJ147" s="387"/>
      <c r="BK147" s="387"/>
      <c r="BL147" s="387"/>
    </row>
    <row r="148" spans="1:64" s="61" customFormat="1" ht="56.25">
      <c r="A148" s="387"/>
      <c r="C148" s="140"/>
      <c r="F148" s="71"/>
      <c r="G148" s="180" t="s">
        <v>67</v>
      </c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  <c r="AI148" s="387"/>
      <c r="AJ148" s="387"/>
      <c r="AK148" s="387"/>
      <c r="AL148" s="387"/>
      <c r="AM148" s="387"/>
      <c r="AN148" s="387"/>
      <c r="AO148" s="387"/>
      <c r="AP148" s="387"/>
      <c r="AQ148" s="387"/>
      <c r="AR148" s="387"/>
      <c r="AS148" s="387"/>
      <c r="AT148" s="387"/>
      <c r="AU148" s="387"/>
      <c r="AV148" s="387"/>
      <c r="AW148" s="387"/>
      <c r="AX148" s="387"/>
      <c r="AY148" s="387"/>
      <c r="AZ148" s="387"/>
      <c r="BA148" s="387"/>
      <c r="BB148" s="387"/>
      <c r="BC148" s="387"/>
      <c r="BD148" s="387"/>
      <c r="BE148" s="387"/>
      <c r="BF148" s="387"/>
      <c r="BG148" s="387"/>
      <c r="BH148" s="387"/>
      <c r="BI148" s="387"/>
      <c r="BJ148" s="387"/>
      <c r="BK148" s="387"/>
      <c r="BL148" s="387"/>
    </row>
    <row r="149" spans="1:64" s="61" customFormat="1" ht="75">
      <c r="A149" s="387"/>
      <c r="C149" s="140"/>
      <c r="F149" s="71"/>
      <c r="G149" s="180" t="s">
        <v>68</v>
      </c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  <c r="AG149" s="387"/>
      <c r="AH149" s="387"/>
      <c r="AI149" s="387"/>
      <c r="AJ149" s="387"/>
      <c r="AK149" s="387"/>
      <c r="AL149" s="387"/>
      <c r="AM149" s="387"/>
      <c r="AN149" s="387"/>
      <c r="AO149" s="387"/>
      <c r="AP149" s="387"/>
      <c r="AQ149" s="387"/>
      <c r="AR149" s="387"/>
      <c r="AS149" s="387"/>
      <c r="AT149" s="387"/>
      <c r="AU149" s="387"/>
      <c r="AV149" s="387"/>
      <c r="AW149" s="387"/>
      <c r="AX149" s="387"/>
      <c r="AY149" s="387"/>
      <c r="AZ149" s="387"/>
      <c r="BA149" s="387"/>
      <c r="BB149" s="387"/>
      <c r="BC149" s="387"/>
      <c r="BD149" s="387"/>
      <c r="BE149" s="387"/>
      <c r="BF149" s="387"/>
      <c r="BG149" s="387"/>
      <c r="BH149" s="387"/>
      <c r="BI149" s="387"/>
      <c r="BJ149" s="387"/>
      <c r="BK149" s="387"/>
      <c r="BL149" s="387"/>
    </row>
    <row r="150" spans="1:64" s="61" customFormat="1" ht="14.25">
      <c r="A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  <c r="AG150" s="387"/>
      <c r="AH150" s="387"/>
      <c r="AI150" s="387"/>
      <c r="AJ150" s="387"/>
      <c r="AK150" s="387"/>
      <c r="AL150" s="387"/>
      <c r="AM150" s="387"/>
      <c r="AN150" s="387"/>
      <c r="AO150" s="387"/>
      <c r="AP150" s="387"/>
      <c r="AQ150" s="387"/>
      <c r="AR150" s="387"/>
      <c r="AS150" s="387"/>
      <c r="AT150" s="387"/>
      <c r="AU150" s="387"/>
      <c r="AV150" s="387"/>
      <c r="AW150" s="387"/>
      <c r="AX150" s="387"/>
      <c r="AY150" s="387"/>
      <c r="AZ150" s="387"/>
      <c r="BA150" s="387"/>
      <c r="BB150" s="387"/>
      <c r="BC150" s="387"/>
      <c r="BD150" s="387"/>
      <c r="BE150" s="387"/>
      <c r="BF150" s="387"/>
      <c r="BG150" s="387"/>
      <c r="BH150" s="387"/>
      <c r="BI150" s="387"/>
      <c r="BJ150" s="387"/>
      <c r="BK150" s="387"/>
      <c r="BL150" s="387"/>
    </row>
    <row r="151" spans="1:64" s="61" customFormat="1" ht="14.25">
      <c r="A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7"/>
      <c r="AG151" s="387"/>
      <c r="AH151" s="387"/>
      <c r="AI151" s="387"/>
      <c r="AJ151" s="387"/>
      <c r="AK151" s="387"/>
      <c r="AL151" s="387"/>
      <c r="AM151" s="387"/>
      <c r="AN151" s="387"/>
      <c r="AO151" s="387"/>
      <c r="AP151" s="387"/>
      <c r="AQ151" s="387"/>
      <c r="AR151" s="387"/>
      <c r="AS151" s="387"/>
      <c r="AT151" s="387"/>
      <c r="AU151" s="387"/>
      <c r="AV151" s="387"/>
      <c r="AW151" s="387"/>
      <c r="AX151" s="387"/>
      <c r="AY151" s="387"/>
      <c r="AZ151" s="387"/>
      <c r="BA151" s="387"/>
      <c r="BB151" s="387"/>
      <c r="BC151" s="387"/>
      <c r="BD151" s="387"/>
      <c r="BE151" s="387"/>
      <c r="BF151" s="387"/>
      <c r="BG151" s="387"/>
      <c r="BH151" s="387"/>
      <c r="BI151" s="387"/>
      <c r="BJ151" s="387"/>
      <c r="BK151" s="387"/>
      <c r="BL151" s="387"/>
    </row>
    <row r="152" spans="1:64" s="61" customFormat="1" ht="14.25">
      <c r="A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  <c r="AF152" s="387"/>
      <c r="AG152" s="387"/>
      <c r="AH152" s="387"/>
      <c r="AI152" s="387"/>
      <c r="AJ152" s="387"/>
      <c r="AK152" s="387"/>
      <c r="AL152" s="387"/>
      <c r="AM152" s="387"/>
      <c r="AN152" s="387"/>
      <c r="AO152" s="387"/>
      <c r="AP152" s="387"/>
      <c r="AQ152" s="387"/>
      <c r="AR152" s="387"/>
      <c r="AS152" s="387"/>
      <c r="AT152" s="387"/>
      <c r="AU152" s="387"/>
      <c r="AV152" s="387"/>
      <c r="AW152" s="387"/>
      <c r="AX152" s="387"/>
      <c r="AY152" s="387"/>
      <c r="AZ152" s="387"/>
      <c r="BA152" s="387"/>
      <c r="BB152" s="387"/>
      <c r="BC152" s="387"/>
      <c r="BD152" s="387"/>
      <c r="BE152" s="387"/>
      <c r="BF152" s="387"/>
      <c r="BG152" s="387"/>
      <c r="BH152" s="387"/>
      <c r="BI152" s="387"/>
      <c r="BJ152" s="387"/>
      <c r="BK152" s="387"/>
      <c r="BL152" s="387"/>
    </row>
    <row r="153" spans="1:64" s="61" customFormat="1" ht="42" customHeight="1">
      <c r="A153" s="387"/>
      <c r="C153" s="245" t="s">
        <v>477</v>
      </c>
      <c r="D153" s="245"/>
      <c r="E153" s="245"/>
      <c r="F153" s="245"/>
      <c r="G153" s="245"/>
      <c r="H153" s="245"/>
      <c r="I153" s="245"/>
      <c r="J153" s="245"/>
      <c r="K153" s="245"/>
      <c r="L153" s="245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  <c r="AF153" s="387"/>
      <c r="AG153" s="387"/>
      <c r="AH153" s="387"/>
      <c r="AI153" s="387"/>
      <c r="AJ153" s="387"/>
      <c r="AK153" s="387"/>
      <c r="AL153" s="387"/>
      <c r="AM153" s="387"/>
      <c r="AN153" s="387"/>
      <c r="AO153" s="387"/>
      <c r="AP153" s="387"/>
      <c r="AQ153" s="387"/>
      <c r="AR153" s="387"/>
      <c r="AS153" s="387"/>
      <c r="AT153" s="387"/>
      <c r="AU153" s="387"/>
      <c r="AV153" s="387"/>
      <c r="AW153" s="387"/>
      <c r="AX153" s="387"/>
      <c r="AY153" s="387"/>
      <c r="AZ153" s="387"/>
      <c r="BA153" s="387"/>
      <c r="BB153" s="387"/>
      <c r="BC153" s="387"/>
      <c r="BD153" s="387"/>
      <c r="BE153" s="387"/>
      <c r="BF153" s="387"/>
      <c r="BG153" s="387"/>
      <c r="BH153" s="387"/>
      <c r="BI153" s="387"/>
      <c r="BJ153" s="387"/>
      <c r="BK153" s="387"/>
      <c r="BL153" s="387"/>
    </row>
    <row r="154" spans="1:64" s="61" customFormat="1" ht="14.25">
      <c r="A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  <c r="AI154" s="387"/>
      <c r="AJ154" s="387"/>
      <c r="AK154" s="387"/>
      <c r="AL154" s="387"/>
      <c r="AM154" s="387"/>
      <c r="AN154" s="387"/>
      <c r="AO154" s="387"/>
      <c r="AP154" s="387"/>
      <c r="AQ154" s="387"/>
      <c r="AR154" s="387"/>
      <c r="AS154" s="387"/>
      <c r="AT154" s="387"/>
      <c r="AU154" s="387"/>
      <c r="AV154" s="387"/>
      <c r="AW154" s="387"/>
      <c r="AX154" s="387"/>
      <c r="AY154" s="387"/>
      <c r="AZ154" s="387"/>
      <c r="BA154" s="387"/>
      <c r="BB154" s="387"/>
      <c r="BC154" s="387"/>
      <c r="BD154" s="387"/>
      <c r="BE154" s="387"/>
      <c r="BF154" s="387"/>
      <c r="BG154" s="387"/>
      <c r="BH154" s="387"/>
      <c r="BI154" s="387"/>
      <c r="BJ154" s="387"/>
      <c r="BK154" s="387"/>
      <c r="BL154" s="387"/>
    </row>
    <row r="155" spans="1:64" s="61" customFormat="1" ht="14.25">
      <c r="A155" s="387"/>
      <c r="S155" s="387"/>
      <c r="T155" s="387"/>
      <c r="U155" s="387"/>
      <c r="V155" s="387"/>
      <c r="W155" s="387"/>
      <c r="X155" s="387"/>
      <c r="Y155" s="387"/>
      <c r="Z155" s="387"/>
      <c r="AA155" s="387"/>
      <c r="AB155" s="387"/>
      <c r="AC155" s="387"/>
      <c r="AD155" s="387"/>
      <c r="AE155" s="387"/>
      <c r="AF155" s="387"/>
      <c r="AG155" s="387"/>
      <c r="AH155" s="387"/>
      <c r="AI155" s="387"/>
      <c r="AJ155" s="387"/>
      <c r="AK155" s="387"/>
      <c r="AL155" s="387"/>
      <c r="AM155" s="387"/>
      <c r="AN155" s="387"/>
      <c r="AO155" s="387"/>
      <c r="AP155" s="387"/>
      <c r="AQ155" s="387"/>
      <c r="AR155" s="387"/>
      <c r="AS155" s="387"/>
      <c r="AT155" s="387"/>
      <c r="AU155" s="387"/>
      <c r="AV155" s="387"/>
      <c r="AW155" s="387"/>
      <c r="AX155" s="387"/>
      <c r="AY155" s="387"/>
      <c r="AZ155" s="387"/>
      <c r="BA155" s="387"/>
      <c r="BB155" s="387"/>
      <c r="BC155" s="387"/>
      <c r="BD155" s="387"/>
      <c r="BE155" s="387"/>
      <c r="BF155" s="387"/>
      <c r="BG155" s="387"/>
      <c r="BH155" s="387"/>
      <c r="BI155" s="387"/>
      <c r="BJ155" s="387"/>
      <c r="BK155" s="387"/>
      <c r="BL155" s="387"/>
    </row>
    <row r="156" spans="1:64" s="167" customFormat="1" ht="30.75" customHeight="1">
      <c r="A156" s="391"/>
      <c r="C156" s="168"/>
      <c r="D156" s="324" t="s">
        <v>447</v>
      </c>
      <c r="E156" s="324"/>
      <c r="F156" s="324"/>
      <c r="G156" s="324"/>
      <c r="H156" s="324"/>
      <c r="I156" s="324"/>
      <c r="J156" s="324"/>
      <c r="K156" s="324"/>
      <c r="S156" s="391"/>
      <c r="T156" s="391"/>
      <c r="U156" s="391"/>
      <c r="V156" s="391"/>
      <c r="W156" s="391"/>
      <c r="X156" s="391"/>
      <c r="Y156" s="391"/>
      <c r="Z156" s="391"/>
      <c r="AA156" s="391"/>
      <c r="AB156" s="391"/>
      <c r="AC156" s="391"/>
      <c r="AD156" s="391"/>
      <c r="AE156" s="391"/>
      <c r="AF156" s="391"/>
      <c r="AG156" s="391"/>
      <c r="AH156" s="391"/>
      <c r="AI156" s="391"/>
      <c r="AJ156" s="391"/>
      <c r="AK156" s="391"/>
      <c r="AL156" s="391"/>
      <c r="AM156" s="391"/>
      <c r="AN156" s="391"/>
      <c r="AO156" s="391"/>
      <c r="AP156" s="391"/>
      <c r="AQ156" s="391"/>
      <c r="AR156" s="391"/>
      <c r="AS156" s="391"/>
      <c r="AT156" s="391"/>
      <c r="AU156" s="391"/>
      <c r="AV156" s="391"/>
      <c r="AW156" s="391"/>
      <c r="AX156" s="391"/>
      <c r="AY156" s="391"/>
      <c r="AZ156" s="391"/>
      <c r="BA156" s="391"/>
      <c r="BB156" s="391"/>
      <c r="BC156" s="391"/>
      <c r="BD156" s="391"/>
      <c r="BE156" s="391"/>
      <c r="BF156" s="391"/>
      <c r="BG156" s="391"/>
      <c r="BH156" s="391"/>
      <c r="BI156" s="391"/>
      <c r="BJ156" s="391"/>
      <c r="BK156" s="391"/>
      <c r="BL156" s="391"/>
    </row>
    <row r="157" spans="1:64" s="167" customFormat="1" ht="30.75" customHeight="1">
      <c r="A157" s="391"/>
      <c r="C157" s="168"/>
      <c r="D157" s="325" t="s">
        <v>446</v>
      </c>
      <c r="E157" s="325"/>
      <c r="F157" s="325"/>
      <c r="G157" s="325"/>
      <c r="H157" s="325"/>
      <c r="I157" s="325"/>
      <c r="J157" s="325"/>
      <c r="K157" s="325"/>
      <c r="S157" s="391"/>
      <c r="T157" s="391"/>
      <c r="U157" s="391"/>
      <c r="V157" s="391"/>
      <c r="W157" s="391"/>
      <c r="X157" s="391"/>
      <c r="Y157" s="391"/>
      <c r="Z157" s="391"/>
      <c r="AA157" s="391"/>
      <c r="AB157" s="391"/>
      <c r="AC157" s="391"/>
      <c r="AD157" s="391"/>
      <c r="AE157" s="391"/>
      <c r="AF157" s="391"/>
      <c r="AG157" s="391"/>
      <c r="AH157" s="391"/>
      <c r="AI157" s="391"/>
      <c r="AJ157" s="391"/>
      <c r="AK157" s="391"/>
      <c r="AL157" s="391"/>
      <c r="AM157" s="391"/>
      <c r="AN157" s="391"/>
      <c r="AO157" s="391"/>
      <c r="AP157" s="391"/>
      <c r="AQ157" s="391"/>
      <c r="AR157" s="391"/>
      <c r="AS157" s="391"/>
      <c r="AT157" s="391"/>
      <c r="AU157" s="391"/>
      <c r="AV157" s="391"/>
      <c r="AW157" s="391"/>
      <c r="AX157" s="391"/>
      <c r="AY157" s="391"/>
      <c r="AZ157" s="391"/>
      <c r="BA157" s="391"/>
      <c r="BB157" s="391"/>
      <c r="BC157" s="391"/>
      <c r="BD157" s="391"/>
      <c r="BE157" s="391"/>
      <c r="BF157" s="391"/>
      <c r="BG157" s="391"/>
      <c r="BH157" s="391"/>
      <c r="BI157" s="391"/>
      <c r="BJ157" s="391"/>
      <c r="BK157" s="391"/>
      <c r="BL157" s="391"/>
    </row>
    <row r="158" spans="1:64" s="167" customFormat="1" ht="30.75" customHeight="1">
      <c r="A158" s="391"/>
      <c r="C158" s="168"/>
      <c r="D158" s="326" t="s">
        <v>445</v>
      </c>
      <c r="E158" s="326"/>
      <c r="F158" s="326"/>
      <c r="G158" s="326"/>
      <c r="H158" s="326"/>
      <c r="I158" s="326"/>
      <c r="J158" s="326"/>
      <c r="K158" s="326"/>
      <c r="S158" s="391"/>
      <c r="T158" s="391"/>
      <c r="U158" s="391"/>
      <c r="V158" s="391"/>
      <c r="W158" s="391"/>
      <c r="X158" s="391"/>
      <c r="Y158" s="391"/>
      <c r="Z158" s="391"/>
      <c r="AA158" s="391"/>
      <c r="AB158" s="391"/>
      <c r="AC158" s="391"/>
      <c r="AD158" s="391"/>
      <c r="AE158" s="391"/>
      <c r="AF158" s="391"/>
      <c r="AG158" s="391"/>
      <c r="AH158" s="391"/>
      <c r="AI158" s="391"/>
      <c r="AJ158" s="391"/>
      <c r="AK158" s="391"/>
      <c r="AL158" s="391"/>
      <c r="AM158" s="391"/>
      <c r="AN158" s="391"/>
      <c r="AO158" s="391"/>
      <c r="AP158" s="391"/>
      <c r="AQ158" s="391"/>
      <c r="AR158" s="391"/>
      <c r="AS158" s="391"/>
      <c r="AT158" s="391"/>
      <c r="AU158" s="391"/>
      <c r="AV158" s="391"/>
      <c r="AW158" s="391"/>
      <c r="AX158" s="391"/>
      <c r="AY158" s="391"/>
      <c r="AZ158" s="391"/>
      <c r="BA158" s="391"/>
      <c r="BB158" s="391"/>
      <c r="BC158" s="391"/>
      <c r="BD158" s="391"/>
      <c r="BE158" s="391"/>
      <c r="BF158" s="391"/>
      <c r="BG158" s="391"/>
      <c r="BH158" s="391"/>
      <c r="BI158" s="391"/>
      <c r="BJ158" s="391"/>
      <c r="BK158" s="391"/>
      <c r="BL158" s="391"/>
    </row>
    <row r="159" spans="1:64" s="167" customFormat="1" ht="30.75" customHeight="1">
      <c r="A159" s="391"/>
      <c r="C159" s="168"/>
      <c r="D159" s="327" t="s">
        <v>444</v>
      </c>
      <c r="E159" s="327"/>
      <c r="F159" s="327"/>
      <c r="G159" s="327"/>
      <c r="H159" s="327"/>
      <c r="I159" s="327"/>
      <c r="J159" s="327"/>
      <c r="K159" s="327"/>
      <c r="S159" s="391"/>
      <c r="T159" s="391"/>
      <c r="U159" s="391"/>
      <c r="V159" s="391"/>
      <c r="W159" s="391"/>
      <c r="X159" s="391"/>
      <c r="Y159" s="391"/>
      <c r="Z159" s="391"/>
      <c r="AA159" s="391"/>
      <c r="AB159" s="391"/>
      <c r="AC159" s="391"/>
      <c r="AD159" s="391"/>
      <c r="AE159" s="391"/>
      <c r="AF159" s="391"/>
      <c r="AG159" s="391"/>
      <c r="AH159" s="391"/>
      <c r="AI159" s="391"/>
      <c r="AJ159" s="391"/>
      <c r="AK159" s="391"/>
      <c r="AL159" s="391"/>
      <c r="AM159" s="391"/>
      <c r="AN159" s="391"/>
      <c r="AO159" s="391"/>
      <c r="AP159" s="391"/>
      <c r="AQ159" s="391"/>
      <c r="AR159" s="391"/>
      <c r="AS159" s="391"/>
      <c r="AT159" s="391"/>
      <c r="AU159" s="391"/>
      <c r="AV159" s="391"/>
      <c r="AW159" s="391"/>
      <c r="AX159" s="391"/>
      <c r="AY159" s="391"/>
      <c r="AZ159" s="391"/>
      <c r="BA159" s="391"/>
      <c r="BB159" s="391"/>
      <c r="BC159" s="391"/>
      <c r="BD159" s="391"/>
      <c r="BE159" s="391"/>
      <c r="BF159" s="391"/>
      <c r="BG159" s="391"/>
      <c r="BH159" s="391"/>
      <c r="BI159" s="391"/>
      <c r="BJ159" s="391"/>
      <c r="BK159" s="391"/>
      <c r="BL159" s="391"/>
    </row>
    <row r="160" spans="1:64" s="167" customFormat="1" ht="30.75" customHeight="1">
      <c r="A160" s="391"/>
      <c r="C160" s="168"/>
      <c r="D160" s="324" t="s">
        <v>443</v>
      </c>
      <c r="E160" s="324"/>
      <c r="F160" s="324"/>
      <c r="G160" s="324"/>
      <c r="H160" s="324"/>
      <c r="I160" s="324"/>
      <c r="J160" s="324"/>
      <c r="K160" s="324"/>
      <c r="S160" s="391"/>
      <c r="T160" s="391"/>
      <c r="U160" s="391"/>
      <c r="V160" s="391"/>
      <c r="W160" s="391"/>
      <c r="X160" s="391"/>
      <c r="Y160" s="391"/>
      <c r="Z160" s="391"/>
      <c r="AA160" s="391"/>
      <c r="AB160" s="391"/>
      <c r="AC160" s="391"/>
      <c r="AD160" s="391"/>
      <c r="AE160" s="391"/>
      <c r="AF160" s="391"/>
      <c r="AG160" s="391"/>
      <c r="AH160" s="391"/>
      <c r="AI160" s="391"/>
      <c r="AJ160" s="391"/>
      <c r="AK160" s="391"/>
      <c r="AL160" s="391"/>
      <c r="AM160" s="391"/>
      <c r="AN160" s="391"/>
      <c r="AO160" s="391"/>
      <c r="AP160" s="391"/>
      <c r="AQ160" s="391"/>
      <c r="AR160" s="391"/>
      <c r="AS160" s="391"/>
      <c r="AT160" s="391"/>
      <c r="AU160" s="391"/>
      <c r="AV160" s="391"/>
      <c r="AW160" s="391"/>
      <c r="AX160" s="391"/>
      <c r="AY160" s="391"/>
      <c r="AZ160" s="391"/>
      <c r="BA160" s="391"/>
      <c r="BB160" s="391"/>
      <c r="BC160" s="391"/>
      <c r="BD160" s="391"/>
      <c r="BE160" s="391"/>
      <c r="BF160" s="391"/>
      <c r="BG160" s="391"/>
      <c r="BH160" s="391"/>
      <c r="BI160" s="391"/>
      <c r="BJ160" s="391"/>
      <c r="BK160" s="391"/>
      <c r="BL160" s="391"/>
    </row>
    <row r="161" spans="1:64" s="167" customFormat="1" ht="30.75" customHeight="1">
      <c r="A161" s="391"/>
      <c r="C161" s="168"/>
      <c r="D161" s="328" t="s">
        <v>442</v>
      </c>
      <c r="E161" s="328"/>
      <c r="F161" s="328"/>
      <c r="G161" s="328"/>
      <c r="H161" s="328"/>
      <c r="I161" s="328"/>
      <c r="J161" s="328"/>
      <c r="K161" s="328"/>
      <c r="S161" s="391"/>
      <c r="T161" s="391"/>
      <c r="U161" s="391"/>
      <c r="V161" s="391"/>
      <c r="W161" s="391"/>
      <c r="X161" s="391"/>
      <c r="Y161" s="391"/>
      <c r="Z161" s="391"/>
      <c r="AA161" s="391"/>
      <c r="AB161" s="391"/>
      <c r="AC161" s="391"/>
      <c r="AD161" s="391"/>
      <c r="AE161" s="391"/>
      <c r="AF161" s="391"/>
      <c r="AG161" s="391"/>
      <c r="AH161" s="391"/>
      <c r="AI161" s="391"/>
      <c r="AJ161" s="391"/>
      <c r="AK161" s="391"/>
      <c r="AL161" s="391"/>
      <c r="AM161" s="391"/>
      <c r="AN161" s="391"/>
      <c r="AO161" s="391"/>
      <c r="AP161" s="391"/>
      <c r="AQ161" s="391"/>
      <c r="AR161" s="391"/>
      <c r="AS161" s="391"/>
      <c r="AT161" s="391"/>
      <c r="AU161" s="391"/>
      <c r="AV161" s="391"/>
      <c r="AW161" s="391"/>
      <c r="AX161" s="391"/>
      <c r="AY161" s="391"/>
      <c r="AZ161" s="391"/>
      <c r="BA161" s="391"/>
      <c r="BB161" s="391"/>
      <c r="BC161" s="391"/>
      <c r="BD161" s="391"/>
      <c r="BE161" s="391"/>
      <c r="BF161" s="391"/>
      <c r="BG161" s="391"/>
      <c r="BH161" s="391"/>
      <c r="BI161" s="391"/>
      <c r="BJ161" s="391"/>
      <c r="BK161" s="391"/>
      <c r="BL161" s="391"/>
    </row>
    <row r="162" spans="1:64" s="167" customFormat="1" ht="30.75" customHeight="1">
      <c r="A162" s="391"/>
      <c r="C162" s="168"/>
      <c r="D162" s="329" t="s">
        <v>441</v>
      </c>
      <c r="E162" s="329"/>
      <c r="F162" s="329"/>
      <c r="G162" s="329"/>
      <c r="H162" s="329"/>
      <c r="I162" s="329"/>
      <c r="J162" s="329"/>
      <c r="K162" s="329"/>
      <c r="S162" s="391"/>
      <c r="T162" s="391"/>
      <c r="U162" s="391"/>
      <c r="V162" s="391"/>
      <c r="W162" s="391"/>
      <c r="X162" s="391"/>
      <c r="Y162" s="391"/>
      <c r="Z162" s="391"/>
      <c r="AA162" s="391"/>
      <c r="AB162" s="391"/>
      <c r="AC162" s="391"/>
      <c r="AD162" s="391"/>
      <c r="AE162" s="391"/>
      <c r="AF162" s="391"/>
      <c r="AG162" s="391"/>
      <c r="AH162" s="391"/>
      <c r="AI162" s="391"/>
      <c r="AJ162" s="391"/>
      <c r="AK162" s="391"/>
      <c r="AL162" s="391"/>
      <c r="AM162" s="391"/>
      <c r="AN162" s="391"/>
      <c r="AO162" s="391"/>
      <c r="AP162" s="391"/>
      <c r="AQ162" s="391"/>
      <c r="AR162" s="391"/>
      <c r="AS162" s="391"/>
      <c r="AT162" s="391"/>
      <c r="AU162" s="391"/>
      <c r="AV162" s="391"/>
      <c r="AW162" s="391"/>
      <c r="AX162" s="391"/>
      <c r="AY162" s="391"/>
      <c r="AZ162" s="391"/>
      <c r="BA162" s="391"/>
      <c r="BB162" s="391"/>
      <c r="BC162" s="391"/>
      <c r="BD162" s="391"/>
      <c r="BE162" s="391"/>
      <c r="BF162" s="391"/>
      <c r="BG162" s="391"/>
      <c r="BH162" s="391"/>
      <c r="BI162" s="391"/>
      <c r="BJ162" s="391"/>
      <c r="BK162" s="391"/>
      <c r="BL162" s="391"/>
    </row>
    <row r="163" spans="1:64" s="167" customFormat="1" ht="30.75" customHeight="1">
      <c r="A163" s="391"/>
      <c r="C163" s="168"/>
      <c r="D163" s="330" t="s">
        <v>431</v>
      </c>
      <c r="E163" s="330"/>
      <c r="F163" s="330"/>
      <c r="G163" s="330"/>
      <c r="H163" s="330"/>
      <c r="I163" s="330"/>
      <c r="J163" s="330"/>
      <c r="K163" s="330"/>
      <c r="S163" s="391"/>
      <c r="T163" s="391"/>
      <c r="U163" s="391"/>
      <c r="V163" s="391"/>
      <c r="W163" s="391"/>
      <c r="X163" s="391"/>
      <c r="Y163" s="391"/>
      <c r="Z163" s="391"/>
      <c r="AA163" s="391"/>
      <c r="AB163" s="391"/>
      <c r="AC163" s="391"/>
      <c r="AD163" s="391"/>
      <c r="AE163" s="391"/>
      <c r="AF163" s="391"/>
      <c r="AG163" s="391"/>
      <c r="AH163" s="391"/>
      <c r="AI163" s="391"/>
      <c r="AJ163" s="391"/>
      <c r="AK163" s="391"/>
      <c r="AL163" s="391"/>
      <c r="AM163" s="391"/>
      <c r="AN163" s="391"/>
      <c r="AO163" s="391"/>
      <c r="AP163" s="391"/>
      <c r="AQ163" s="391"/>
      <c r="AR163" s="391"/>
      <c r="AS163" s="391"/>
      <c r="AT163" s="391"/>
      <c r="AU163" s="391"/>
      <c r="AV163" s="391"/>
      <c r="AW163" s="391"/>
      <c r="AX163" s="391"/>
      <c r="AY163" s="391"/>
      <c r="AZ163" s="391"/>
      <c r="BA163" s="391"/>
      <c r="BB163" s="391"/>
      <c r="BC163" s="391"/>
      <c r="BD163" s="391"/>
      <c r="BE163" s="391"/>
      <c r="BF163" s="391"/>
      <c r="BG163" s="391"/>
      <c r="BH163" s="391"/>
      <c r="BI163" s="391"/>
      <c r="BJ163" s="391"/>
      <c r="BK163" s="391"/>
      <c r="BL163" s="391"/>
    </row>
    <row r="164" spans="1:64" s="167" customFormat="1" ht="30.75" customHeight="1">
      <c r="A164" s="391"/>
      <c r="C164" s="168"/>
      <c r="D164" s="331" t="s">
        <v>440</v>
      </c>
      <c r="E164" s="331"/>
      <c r="F164" s="331"/>
      <c r="G164" s="331"/>
      <c r="H164" s="331"/>
      <c r="I164" s="331"/>
      <c r="J164" s="331"/>
      <c r="K164" s="331"/>
      <c r="S164" s="391"/>
      <c r="T164" s="391"/>
      <c r="U164" s="391"/>
      <c r="V164" s="391"/>
      <c r="W164" s="391"/>
      <c r="X164" s="391"/>
      <c r="Y164" s="391"/>
      <c r="Z164" s="391"/>
      <c r="AA164" s="391"/>
      <c r="AB164" s="391"/>
      <c r="AC164" s="391"/>
      <c r="AD164" s="391"/>
      <c r="AE164" s="391"/>
      <c r="AF164" s="391"/>
      <c r="AG164" s="391"/>
      <c r="AH164" s="391"/>
      <c r="AI164" s="391"/>
      <c r="AJ164" s="391"/>
      <c r="AK164" s="391"/>
      <c r="AL164" s="391"/>
      <c r="AM164" s="391"/>
      <c r="AN164" s="391"/>
      <c r="AO164" s="391"/>
      <c r="AP164" s="391"/>
      <c r="AQ164" s="391"/>
      <c r="AR164" s="391"/>
      <c r="AS164" s="391"/>
      <c r="AT164" s="391"/>
      <c r="AU164" s="391"/>
      <c r="AV164" s="391"/>
      <c r="AW164" s="391"/>
      <c r="AX164" s="391"/>
      <c r="AY164" s="391"/>
      <c r="AZ164" s="391"/>
      <c r="BA164" s="391"/>
      <c r="BB164" s="391"/>
      <c r="BC164" s="391"/>
      <c r="BD164" s="391"/>
      <c r="BE164" s="391"/>
      <c r="BF164" s="391"/>
      <c r="BG164" s="391"/>
      <c r="BH164" s="391"/>
      <c r="BI164" s="391"/>
      <c r="BJ164" s="391"/>
      <c r="BK164" s="391"/>
      <c r="BL164" s="391"/>
    </row>
    <row r="165" spans="1:64" s="167" customFormat="1" ht="30.75" customHeight="1">
      <c r="A165" s="391"/>
      <c r="C165" s="168"/>
      <c r="D165" s="324" t="s">
        <v>439</v>
      </c>
      <c r="E165" s="324"/>
      <c r="F165" s="324"/>
      <c r="G165" s="324"/>
      <c r="H165" s="324"/>
      <c r="I165" s="324"/>
      <c r="J165" s="324"/>
      <c r="K165" s="324"/>
      <c r="S165" s="391"/>
      <c r="T165" s="391"/>
      <c r="U165" s="391"/>
      <c r="V165" s="391"/>
      <c r="W165" s="391"/>
      <c r="X165" s="391"/>
      <c r="Y165" s="391"/>
      <c r="Z165" s="391"/>
      <c r="AA165" s="391"/>
      <c r="AB165" s="391"/>
      <c r="AC165" s="391"/>
      <c r="AD165" s="391"/>
      <c r="AE165" s="391"/>
      <c r="AF165" s="391"/>
      <c r="AG165" s="391"/>
      <c r="AH165" s="391"/>
      <c r="AI165" s="391"/>
      <c r="AJ165" s="391"/>
      <c r="AK165" s="391"/>
      <c r="AL165" s="391"/>
      <c r="AM165" s="391"/>
      <c r="AN165" s="391"/>
      <c r="AO165" s="391"/>
      <c r="AP165" s="391"/>
      <c r="AQ165" s="391"/>
      <c r="AR165" s="391"/>
      <c r="AS165" s="391"/>
      <c r="AT165" s="391"/>
      <c r="AU165" s="391"/>
      <c r="AV165" s="391"/>
      <c r="AW165" s="391"/>
      <c r="AX165" s="391"/>
      <c r="AY165" s="391"/>
      <c r="AZ165" s="391"/>
      <c r="BA165" s="391"/>
      <c r="BB165" s="391"/>
      <c r="BC165" s="391"/>
      <c r="BD165" s="391"/>
      <c r="BE165" s="391"/>
      <c r="BF165" s="391"/>
      <c r="BG165" s="391"/>
      <c r="BH165" s="391"/>
      <c r="BI165" s="391"/>
      <c r="BJ165" s="391"/>
      <c r="BK165" s="391"/>
      <c r="BL165" s="391"/>
    </row>
    <row r="166" spans="1:64" s="167" customFormat="1" ht="30.75" customHeight="1">
      <c r="A166" s="391"/>
      <c r="C166" s="168"/>
      <c r="D166" s="335" t="s">
        <v>432</v>
      </c>
      <c r="E166" s="335"/>
      <c r="F166" s="335"/>
      <c r="G166" s="335"/>
      <c r="H166" s="335"/>
      <c r="I166" s="335"/>
      <c r="J166" s="335"/>
      <c r="K166" s="335"/>
      <c r="S166" s="391"/>
      <c r="T166" s="391"/>
      <c r="U166" s="391"/>
      <c r="V166" s="391"/>
      <c r="W166" s="391"/>
      <c r="X166" s="391"/>
      <c r="Y166" s="391"/>
      <c r="Z166" s="391"/>
      <c r="AA166" s="391"/>
      <c r="AB166" s="391"/>
      <c r="AC166" s="391"/>
      <c r="AD166" s="391"/>
      <c r="AE166" s="391"/>
      <c r="AF166" s="391"/>
      <c r="AG166" s="391"/>
      <c r="AH166" s="391"/>
      <c r="AI166" s="391"/>
      <c r="AJ166" s="391"/>
      <c r="AK166" s="391"/>
      <c r="AL166" s="391"/>
      <c r="AM166" s="391"/>
      <c r="AN166" s="391"/>
      <c r="AO166" s="391"/>
      <c r="AP166" s="391"/>
      <c r="AQ166" s="391"/>
      <c r="AR166" s="391"/>
      <c r="AS166" s="391"/>
      <c r="AT166" s="391"/>
      <c r="AU166" s="391"/>
      <c r="AV166" s="391"/>
      <c r="AW166" s="391"/>
      <c r="AX166" s="391"/>
      <c r="AY166" s="391"/>
      <c r="AZ166" s="391"/>
      <c r="BA166" s="391"/>
      <c r="BB166" s="391"/>
      <c r="BC166" s="391"/>
      <c r="BD166" s="391"/>
      <c r="BE166" s="391"/>
      <c r="BF166" s="391"/>
      <c r="BG166" s="391"/>
      <c r="BH166" s="391"/>
      <c r="BI166" s="391"/>
      <c r="BJ166" s="391"/>
      <c r="BK166" s="391"/>
      <c r="BL166" s="391"/>
    </row>
    <row r="167" spans="1:64" s="167" customFormat="1" ht="30.75" customHeight="1">
      <c r="A167" s="391"/>
      <c r="C167" s="168"/>
      <c r="D167" s="325" t="s">
        <v>479</v>
      </c>
      <c r="E167" s="325"/>
      <c r="F167" s="325"/>
      <c r="G167" s="325"/>
      <c r="H167" s="325"/>
      <c r="I167" s="325"/>
      <c r="J167" s="325"/>
      <c r="K167" s="325"/>
      <c r="S167" s="391"/>
      <c r="T167" s="391"/>
      <c r="U167" s="391"/>
      <c r="V167" s="391"/>
      <c r="W167" s="391"/>
      <c r="X167" s="391"/>
      <c r="Y167" s="391"/>
      <c r="Z167" s="391"/>
      <c r="AA167" s="391"/>
      <c r="AB167" s="391"/>
      <c r="AC167" s="391"/>
      <c r="AD167" s="391"/>
      <c r="AE167" s="391"/>
      <c r="AF167" s="391"/>
      <c r="AG167" s="391"/>
      <c r="AH167" s="391"/>
      <c r="AI167" s="391"/>
      <c r="AJ167" s="391"/>
      <c r="AK167" s="391"/>
      <c r="AL167" s="391"/>
      <c r="AM167" s="391"/>
      <c r="AN167" s="391"/>
      <c r="AO167" s="391"/>
      <c r="AP167" s="391"/>
      <c r="AQ167" s="391"/>
      <c r="AR167" s="391"/>
      <c r="AS167" s="391"/>
      <c r="AT167" s="391"/>
      <c r="AU167" s="391"/>
      <c r="AV167" s="391"/>
      <c r="AW167" s="391"/>
      <c r="AX167" s="391"/>
      <c r="AY167" s="391"/>
      <c r="AZ167" s="391"/>
      <c r="BA167" s="391"/>
      <c r="BB167" s="391"/>
      <c r="BC167" s="391"/>
      <c r="BD167" s="391"/>
      <c r="BE167" s="391"/>
      <c r="BF167" s="391"/>
      <c r="BG167" s="391"/>
      <c r="BH167" s="391"/>
      <c r="BI167" s="391"/>
      <c r="BJ167" s="391"/>
      <c r="BK167" s="391"/>
      <c r="BL167" s="391"/>
    </row>
    <row r="168" spans="1:64" s="167" customFormat="1" ht="30.75" customHeight="1">
      <c r="A168" s="391"/>
      <c r="C168" s="168"/>
      <c r="D168" s="336" t="s">
        <v>480</v>
      </c>
      <c r="E168" s="336"/>
      <c r="F168" s="336"/>
      <c r="G168" s="336"/>
      <c r="H168" s="336"/>
      <c r="I168" s="336"/>
      <c r="J168" s="336"/>
      <c r="K168" s="336"/>
      <c r="S168" s="391"/>
      <c r="T168" s="391"/>
      <c r="U168" s="391"/>
      <c r="V168" s="391"/>
      <c r="W168" s="391"/>
      <c r="X168" s="391"/>
      <c r="Y168" s="391"/>
      <c r="Z168" s="391"/>
      <c r="AA168" s="391"/>
      <c r="AB168" s="391"/>
      <c r="AC168" s="391"/>
      <c r="AD168" s="391"/>
      <c r="AE168" s="391"/>
      <c r="AF168" s="391"/>
      <c r="AG168" s="391"/>
      <c r="AH168" s="391"/>
      <c r="AI168" s="391"/>
      <c r="AJ168" s="391"/>
      <c r="AK168" s="391"/>
      <c r="AL168" s="391"/>
      <c r="AM168" s="391"/>
      <c r="AN168" s="391"/>
      <c r="AO168" s="391"/>
      <c r="AP168" s="391"/>
      <c r="AQ168" s="391"/>
      <c r="AR168" s="391"/>
      <c r="AS168" s="391"/>
      <c r="AT168" s="391"/>
      <c r="AU168" s="391"/>
      <c r="AV168" s="391"/>
      <c r="AW168" s="391"/>
      <c r="AX168" s="391"/>
      <c r="AY168" s="391"/>
      <c r="AZ168" s="391"/>
      <c r="BA168" s="391"/>
      <c r="BB168" s="391"/>
      <c r="BC168" s="391"/>
      <c r="BD168" s="391"/>
      <c r="BE168" s="391"/>
      <c r="BF168" s="391"/>
      <c r="BG168" s="391"/>
      <c r="BH168" s="391"/>
      <c r="BI168" s="391"/>
      <c r="BJ168" s="391"/>
      <c r="BK168" s="391"/>
      <c r="BL168" s="391"/>
    </row>
    <row r="169" spans="1:64" s="167" customFormat="1" ht="30.75" customHeight="1">
      <c r="A169" s="391"/>
      <c r="C169" s="168"/>
      <c r="D169" s="337" t="s">
        <v>435</v>
      </c>
      <c r="E169" s="337"/>
      <c r="F169" s="337"/>
      <c r="G169" s="337"/>
      <c r="H169" s="337"/>
      <c r="I169" s="337"/>
      <c r="J169" s="337"/>
      <c r="K169" s="337"/>
      <c r="S169" s="391"/>
      <c r="T169" s="391"/>
      <c r="U169" s="391"/>
      <c r="V169" s="391"/>
      <c r="W169" s="391"/>
      <c r="X169" s="391"/>
      <c r="Y169" s="391"/>
      <c r="Z169" s="391"/>
      <c r="AA169" s="391"/>
      <c r="AB169" s="391"/>
      <c r="AC169" s="391"/>
      <c r="AD169" s="391"/>
      <c r="AE169" s="391"/>
      <c r="AF169" s="391"/>
      <c r="AG169" s="391"/>
      <c r="AH169" s="391"/>
      <c r="AI169" s="391"/>
      <c r="AJ169" s="391"/>
      <c r="AK169" s="391"/>
      <c r="AL169" s="391"/>
      <c r="AM169" s="391"/>
      <c r="AN169" s="391"/>
      <c r="AO169" s="391"/>
      <c r="AP169" s="391"/>
      <c r="AQ169" s="391"/>
      <c r="AR169" s="391"/>
      <c r="AS169" s="391"/>
      <c r="AT169" s="391"/>
      <c r="AU169" s="391"/>
      <c r="AV169" s="391"/>
      <c r="AW169" s="391"/>
      <c r="AX169" s="391"/>
      <c r="AY169" s="391"/>
      <c r="AZ169" s="391"/>
      <c r="BA169" s="391"/>
      <c r="BB169" s="391"/>
      <c r="BC169" s="391"/>
      <c r="BD169" s="391"/>
      <c r="BE169" s="391"/>
      <c r="BF169" s="391"/>
      <c r="BG169" s="391"/>
      <c r="BH169" s="391"/>
      <c r="BI169" s="391"/>
      <c r="BJ169" s="391"/>
      <c r="BK169" s="391"/>
      <c r="BL169" s="391"/>
    </row>
    <row r="170" spans="1:64" s="167" customFormat="1" ht="30.75" customHeight="1">
      <c r="A170" s="391"/>
      <c r="C170" s="168"/>
      <c r="D170" s="332" t="s">
        <v>434</v>
      </c>
      <c r="E170" s="332"/>
      <c r="F170" s="332"/>
      <c r="G170" s="332"/>
      <c r="H170" s="332"/>
      <c r="I170" s="332"/>
      <c r="J170" s="332"/>
      <c r="K170" s="332"/>
      <c r="S170" s="391"/>
      <c r="T170" s="391"/>
      <c r="U170" s="391"/>
      <c r="V170" s="391"/>
      <c r="W170" s="391"/>
      <c r="X170" s="391"/>
      <c r="Y170" s="391"/>
      <c r="Z170" s="391"/>
      <c r="AA170" s="391"/>
      <c r="AB170" s="391"/>
      <c r="AC170" s="391"/>
      <c r="AD170" s="391"/>
      <c r="AE170" s="391"/>
      <c r="AF170" s="391"/>
      <c r="AG170" s="391"/>
      <c r="AH170" s="391"/>
      <c r="AI170" s="391"/>
      <c r="AJ170" s="391"/>
      <c r="AK170" s="391"/>
      <c r="AL170" s="391"/>
      <c r="AM170" s="391"/>
      <c r="AN170" s="391"/>
      <c r="AO170" s="391"/>
      <c r="AP170" s="391"/>
      <c r="AQ170" s="391"/>
      <c r="AR170" s="391"/>
      <c r="AS170" s="391"/>
      <c r="AT170" s="391"/>
      <c r="AU170" s="391"/>
      <c r="AV170" s="391"/>
      <c r="AW170" s="391"/>
      <c r="AX170" s="391"/>
      <c r="AY170" s="391"/>
      <c r="AZ170" s="391"/>
      <c r="BA170" s="391"/>
      <c r="BB170" s="391"/>
      <c r="BC170" s="391"/>
      <c r="BD170" s="391"/>
      <c r="BE170" s="391"/>
      <c r="BF170" s="391"/>
      <c r="BG170" s="391"/>
      <c r="BH170" s="391"/>
      <c r="BI170" s="391"/>
      <c r="BJ170" s="391"/>
      <c r="BK170" s="391"/>
      <c r="BL170" s="391"/>
    </row>
    <row r="171" spans="1:64" s="167" customFormat="1" ht="33" customHeight="1">
      <c r="A171" s="391"/>
      <c r="C171" s="168"/>
      <c r="D171" s="333" t="s">
        <v>436</v>
      </c>
      <c r="E171" s="333"/>
      <c r="F171" s="333"/>
      <c r="G171" s="333"/>
      <c r="H171" s="333"/>
      <c r="I171" s="333"/>
      <c r="J171" s="333"/>
      <c r="K171" s="333"/>
      <c r="S171" s="391"/>
      <c r="T171" s="391"/>
      <c r="U171" s="391"/>
      <c r="V171" s="391"/>
      <c r="W171" s="391"/>
      <c r="X171" s="391"/>
      <c r="Y171" s="391"/>
      <c r="Z171" s="391"/>
      <c r="AA171" s="391"/>
      <c r="AB171" s="391"/>
      <c r="AC171" s="391"/>
      <c r="AD171" s="391"/>
      <c r="AE171" s="391"/>
      <c r="AF171" s="391"/>
      <c r="AG171" s="391"/>
      <c r="AH171" s="391"/>
      <c r="AI171" s="391"/>
      <c r="AJ171" s="391"/>
      <c r="AK171" s="391"/>
      <c r="AL171" s="391"/>
      <c r="AM171" s="391"/>
      <c r="AN171" s="391"/>
      <c r="AO171" s="391"/>
      <c r="AP171" s="391"/>
      <c r="AQ171" s="391"/>
      <c r="AR171" s="391"/>
      <c r="AS171" s="391"/>
      <c r="AT171" s="391"/>
      <c r="AU171" s="391"/>
      <c r="AV171" s="391"/>
      <c r="AW171" s="391"/>
      <c r="AX171" s="391"/>
      <c r="AY171" s="391"/>
      <c r="AZ171" s="391"/>
      <c r="BA171" s="391"/>
      <c r="BB171" s="391"/>
      <c r="BC171" s="391"/>
      <c r="BD171" s="391"/>
      <c r="BE171" s="391"/>
      <c r="BF171" s="391"/>
      <c r="BG171" s="391"/>
      <c r="BH171" s="391"/>
      <c r="BI171" s="391"/>
      <c r="BJ171" s="391"/>
      <c r="BK171" s="391"/>
      <c r="BL171" s="391"/>
    </row>
    <row r="172" spans="1:64" s="167" customFormat="1" ht="30.75" customHeight="1">
      <c r="A172" s="391"/>
      <c r="C172" s="168"/>
      <c r="D172" s="334" t="s">
        <v>437</v>
      </c>
      <c r="E172" s="334"/>
      <c r="F172" s="334"/>
      <c r="G172" s="334"/>
      <c r="H172" s="334"/>
      <c r="I172" s="334"/>
      <c r="J172" s="334"/>
      <c r="K172" s="334"/>
      <c r="S172" s="391"/>
      <c r="T172" s="391"/>
      <c r="U172" s="391"/>
      <c r="V172" s="391"/>
      <c r="W172" s="391"/>
      <c r="X172" s="391"/>
      <c r="Y172" s="391"/>
      <c r="Z172" s="391"/>
      <c r="AA172" s="391"/>
      <c r="AB172" s="391"/>
      <c r="AC172" s="391"/>
      <c r="AD172" s="391"/>
      <c r="AE172" s="391"/>
      <c r="AF172" s="391"/>
      <c r="AG172" s="391"/>
      <c r="AH172" s="391"/>
      <c r="AI172" s="391"/>
      <c r="AJ172" s="391"/>
      <c r="AK172" s="391"/>
      <c r="AL172" s="391"/>
      <c r="AM172" s="391"/>
      <c r="AN172" s="391"/>
      <c r="AO172" s="391"/>
      <c r="AP172" s="391"/>
      <c r="AQ172" s="391"/>
      <c r="AR172" s="391"/>
      <c r="AS172" s="391"/>
      <c r="AT172" s="391"/>
      <c r="AU172" s="391"/>
      <c r="AV172" s="391"/>
      <c r="AW172" s="391"/>
      <c r="AX172" s="391"/>
      <c r="AY172" s="391"/>
      <c r="AZ172" s="391"/>
      <c r="BA172" s="391"/>
      <c r="BB172" s="391"/>
      <c r="BC172" s="391"/>
      <c r="BD172" s="391"/>
      <c r="BE172" s="391"/>
      <c r="BF172" s="391"/>
      <c r="BG172" s="391"/>
      <c r="BH172" s="391"/>
      <c r="BI172" s="391"/>
      <c r="BJ172" s="391"/>
      <c r="BK172" s="391"/>
      <c r="BL172" s="391"/>
    </row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</sheetData>
  <sheetProtection/>
  <mergeCells count="98">
    <mergeCell ref="D171:K171"/>
    <mergeCell ref="D172:K172"/>
    <mergeCell ref="D165:K165"/>
    <mergeCell ref="D166:K166"/>
    <mergeCell ref="D167:K167"/>
    <mergeCell ref="D168:K168"/>
    <mergeCell ref="D169:K169"/>
    <mergeCell ref="D160:K160"/>
    <mergeCell ref="D161:K161"/>
    <mergeCell ref="D162:K162"/>
    <mergeCell ref="D163:K163"/>
    <mergeCell ref="D164:K164"/>
    <mergeCell ref="D170:K170"/>
    <mergeCell ref="D81:M84"/>
    <mergeCell ref="C78:M79"/>
    <mergeCell ref="D68:M75"/>
    <mergeCell ref="D55:E55"/>
    <mergeCell ref="D41:E41"/>
    <mergeCell ref="D42:M49"/>
    <mergeCell ref="D156:K156"/>
    <mergeCell ref="D157:K157"/>
    <mergeCell ref="D158:K158"/>
    <mergeCell ref="D159:K159"/>
    <mergeCell ref="L41:M41"/>
    <mergeCell ref="L55:M55"/>
    <mergeCell ref="L67:M67"/>
    <mergeCell ref="C121:M121"/>
    <mergeCell ref="E127:M127"/>
    <mergeCell ref="C86:M86"/>
    <mergeCell ref="P16:Q16"/>
    <mergeCell ref="P17:Q17"/>
    <mergeCell ref="J22:M22"/>
    <mergeCell ref="D29:M36"/>
    <mergeCell ref="C38:M40"/>
    <mergeCell ref="P18:Q18"/>
    <mergeCell ref="P19:Q19"/>
    <mergeCell ref="C26:M27"/>
    <mergeCell ref="N16:O16"/>
    <mergeCell ref="P24:Q24"/>
    <mergeCell ref="N1:R1"/>
    <mergeCell ref="N2:R2"/>
    <mergeCell ref="N8:R12"/>
    <mergeCell ref="N6:P6"/>
    <mergeCell ref="L28:M28"/>
    <mergeCell ref="P20:Q20"/>
    <mergeCell ref="P21:Q21"/>
    <mergeCell ref="P22:Q22"/>
    <mergeCell ref="P23:Q23"/>
    <mergeCell ref="P14:Q15"/>
    <mergeCell ref="C8:M8"/>
    <mergeCell ref="C23:I23"/>
    <mergeCell ref="C16:I16"/>
    <mergeCell ref="C17:I17"/>
    <mergeCell ref="J23:M23"/>
    <mergeCell ref="E10:J10"/>
    <mergeCell ref="C10:D10"/>
    <mergeCell ref="E12:J12"/>
    <mergeCell ref="C12:D12"/>
    <mergeCell ref="C65:M66"/>
    <mergeCell ref="I55:K55"/>
    <mergeCell ref="I28:K28"/>
    <mergeCell ref="D28:E28"/>
    <mergeCell ref="C18:I18"/>
    <mergeCell ref="C19:I19"/>
    <mergeCell ref="C20:I20"/>
    <mergeCell ref="J20:M20"/>
    <mergeCell ref="J21:M21"/>
    <mergeCell ref="C52:M54"/>
    <mergeCell ref="N23:O23"/>
    <mergeCell ref="E123:M123"/>
    <mergeCell ref="E124:M124"/>
    <mergeCell ref="E125:M125"/>
    <mergeCell ref="D56:M63"/>
    <mergeCell ref="E126:M126"/>
    <mergeCell ref="I67:K67"/>
    <mergeCell ref="C117:M117"/>
    <mergeCell ref="I41:K41"/>
    <mergeCell ref="D67:E67"/>
    <mergeCell ref="J19:M19"/>
    <mergeCell ref="N18:O18"/>
    <mergeCell ref="N19:O19"/>
    <mergeCell ref="N20:O20"/>
    <mergeCell ref="N21:O21"/>
    <mergeCell ref="F146:G146"/>
    <mergeCell ref="F134:G134"/>
    <mergeCell ref="H134:I134"/>
    <mergeCell ref="F140:G140"/>
    <mergeCell ref="H140:I140"/>
    <mergeCell ref="C153:L153"/>
    <mergeCell ref="N14:O15"/>
    <mergeCell ref="C21:I21"/>
    <mergeCell ref="C22:I22"/>
    <mergeCell ref="N22:O22"/>
    <mergeCell ref="J14:M15"/>
    <mergeCell ref="N17:O17"/>
    <mergeCell ref="J16:M16"/>
    <mergeCell ref="J17:M17"/>
    <mergeCell ref="J18:M18"/>
  </mergeCells>
  <conditionalFormatting sqref="L67 L55 L41 L28">
    <cfRule type="cellIs" priority="37" dxfId="1" operator="greaterThanOrEqual" stopIfTrue="1">
      <formula>0</formula>
    </cfRule>
    <cfRule type="cellIs" priority="38" dxfId="0" operator="lessThan" stopIfTrue="1">
      <formula>0</formula>
    </cfRule>
  </conditionalFormatting>
  <conditionalFormatting sqref="C123">
    <cfRule type="cellIs" priority="6" dxfId="14" operator="equal">
      <formula>"""élelemezési célok"""</formula>
    </cfRule>
    <cfRule type="colorScale" priority="4" dxfId="1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24:M127">
    <cfRule type="expression" priority="5" dxfId="16">
      <formula>$C$123="Élelmezési célok"</formula>
    </cfRule>
  </conditionalFormatting>
  <dataValidations count="9">
    <dataValidation type="list" allowBlank="1" showInputMessage="1" showErrorMessage="1" sqref="O3">
      <formula1>zsüri</formula1>
    </dataValidation>
    <dataValidation type="list" showInputMessage="1" showErrorMessage="1" error="Válasszon a megadott fókuszterületek közül" sqref="D119">
      <formula1>Területek</formula1>
    </dataValidation>
    <dataValidation type="list" allowBlank="1" showInputMessage="1" showErrorMessage="1" sqref="E123:M123">
      <formula1>élelmezés</formula1>
    </dataValidation>
    <dataValidation type="list" allowBlank="1" showInputMessage="1" showErrorMessage="1" sqref="E124:M124">
      <formula1>eletmod</formula1>
    </dataValidation>
    <dataValidation type="list" allowBlank="1" showInputMessage="1" showErrorMessage="1" sqref="E125:M125">
      <formula1>foglalkoztatas</formula1>
    </dataValidation>
    <dataValidation type="list" allowBlank="1" showInputMessage="1" showErrorMessage="1" sqref="E126:M126">
      <formula1>klima</formula1>
    </dataValidation>
    <dataValidation type="list" allowBlank="1" showInputMessage="1" showErrorMessage="1" sqref="E127:M127">
      <formula1>viz</formula1>
    </dataValidation>
    <dataValidation type="list" allowBlank="1" showInputMessage="1" showErrorMessage="1" sqref="J16:J23 N16:O23">
      <formula1>pipa</formula1>
    </dataValidation>
    <dataValidation type="list" allowBlank="1" showInputMessage="1" showErrorMessage="1" sqref="P16:Q23">
      <formula1>pont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46" r:id="rId1"/>
  <headerFooter>
    <oddFooter>&amp;LÜzleti megoldás díj_összefoglaló&amp;R&amp;P/&amp;N</oddFooter>
  </headerFooter>
  <rowBreaks count="2" manualBreakCount="2">
    <brk id="75" min="1" max="12" man="1"/>
    <brk id="150" min="1" max="12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74"/>
  <sheetViews>
    <sheetView zoomScaleSheetLayoutView="100" zoomScalePageLayoutView="0" workbookViewId="0" topLeftCell="A1">
      <selection activeCell="A75" sqref="A75:IV124"/>
    </sheetView>
  </sheetViews>
  <sheetFormatPr defaultColWidth="9.140625" defaultRowHeight="15" zeroHeight="1"/>
  <cols>
    <col min="1" max="1" width="9.140625" style="387" customWidth="1"/>
    <col min="2" max="15" width="9.140625" style="61" customWidth="1"/>
    <col min="16" max="16" width="0" style="61" hidden="1" customWidth="1"/>
    <col min="17" max="17" width="12.8515625" style="61" hidden="1" customWidth="1"/>
    <col min="18" max="20" width="0" style="61" hidden="1" customWidth="1"/>
    <col min="21" max="57" width="9.140625" style="387" customWidth="1"/>
    <col min="58" max="16384" width="9.140625" style="61" customWidth="1"/>
  </cols>
  <sheetData>
    <row r="1" spans="16:20" ht="15">
      <c r="P1" s="305" t="s">
        <v>424</v>
      </c>
      <c r="Q1" s="305"/>
      <c r="R1" s="305"/>
      <c r="S1" s="305"/>
      <c r="T1" s="305"/>
    </row>
    <row r="2" spans="8:20" ht="18">
      <c r="H2" s="147" t="s">
        <v>342</v>
      </c>
      <c r="P2" s="306" t="s">
        <v>427</v>
      </c>
      <c r="Q2" s="306"/>
      <c r="R2" s="306"/>
      <c r="S2" s="306"/>
      <c r="T2" s="306"/>
    </row>
    <row r="3" spans="14:16" ht="15.75" thickBot="1">
      <c r="N3" s="142"/>
      <c r="O3" s="142"/>
      <c r="P3" s="164" t="s">
        <v>418</v>
      </c>
    </row>
    <row r="4" spans="16:18" ht="15.75" thickBot="1">
      <c r="P4" s="163" t="s">
        <v>19</v>
      </c>
      <c r="Q4" s="128"/>
      <c r="R4" s="129"/>
    </row>
    <row r="5" spans="2:20" ht="27" customHeight="1" thickBot="1">
      <c r="B5" s="197" t="s">
        <v>18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55"/>
      <c r="Q5" s="55"/>
      <c r="R5" s="55"/>
      <c r="S5" s="55"/>
      <c r="T5" s="55"/>
    </row>
    <row r="6" spans="2:20" ht="27" customHeight="1" thickBot="1"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339" t="s">
        <v>416</v>
      </c>
      <c r="Q6" s="340"/>
      <c r="R6" s="340"/>
      <c r="S6" s="340"/>
      <c r="T6" s="341"/>
    </row>
    <row r="7" spans="2:20" ht="27" customHeight="1" thickBot="1"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53" t="s">
        <v>20</v>
      </c>
      <c r="Q7" s="55"/>
      <c r="R7" s="55"/>
      <c r="S7" s="55"/>
      <c r="T7" s="55"/>
    </row>
    <row r="8" spans="2:20" ht="14.25" customHeight="1">
      <c r="B8" s="143" t="s">
        <v>396</v>
      </c>
      <c r="C8" s="245" t="s">
        <v>481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141"/>
      <c r="P8" s="307"/>
      <c r="Q8" s="308"/>
      <c r="R8" s="308"/>
      <c r="S8" s="308"/>
      <c r="T8" s="309"/>
    </row>
    <row r="9" spans="3:20" ht="21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141"/>
      <c r="P9" s="310"/>
      <c r="Q9" s="306"/>
      <c r="R9" s="306"/>
      <c r="S9" s="306"/>
      <c r="T9" s="311"/>
    </row>
    <row r="10" spans="3:20" ht="15.75" customHeight="1" thickBot="1">
      <c r="C10" s="144"/>
      <c r="D10" s="145"/>
      <c r="E10" s="145"/>
      <c r="F10" s="145"/>
      <c r="G10" s="145"/>
      <c r="K10" s="145"/>
      <c r="L10" s="145"/>
      <c r="M10" s="145"/>
      <c r="N10" s="145"/>
      <c r="P10" s="310"/>
      <c r="Q10" s="306"/>
      <c r="R10" s="306"/>
      <c r="S10" s="306"/>
      <c r="T10" s="311"/>
    </row>
    <row r="11" spans="1:57" s="133" customFormat="1" ht="15" customHeight="1" thickBot="1">
      <c r="A11" s="392"/>
      <c r="C11" s="338" t="s">
        <v>10</v>
      </c>
      <c r="D11" s="338"/>
      <c r="E11" s="45">
        <v>100</v>
      </c>
      <c r="F11" s="126"/>
      <c r="G11" s="126"/>
      <c r="H11" s="126"/>
      <c r="I11" s="126"/>
      <c r="J11" s="338" t="s">
        <v>11</v>
      </c>
      <c r="K11" s="338"/>
      <c r="L11" s="338"/>
      <c r="M11" s="134">
        <f>E11-LEN(C12)</f>
        <v>100</v>
      </c>
      <c r="P11" s="310"/>
      <c r="Q11" s="306"/>
      <c r="R11" s="306"/>
      <c r="S11" s="306"/>
      <c r="T11" s="311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</row>
    <row r="12" spans="3:20" ht="15" customHeight="1">
      <c r="C12" s="307"/>
      <c r="D12" s="308"/>
      <c r="E12" s="308"/>
      <c r="F12" s="308"/>
      <c r="G12" s="308"/>
      <c r="H12" s="308"/>
      <c r="I12" s="308"/>
      <c r="J12" s="308"/>
      <c r="K12" s="308"/>
      <c r="L12" s="308"/>
      <c r="M12" s="309"/>
      <c r="N12" s="131"/>
      <c r="O12" s="131"/>
      <c r="P12" s="310"/>
      <c r="Q12" s="306"/>
      <c r="R12" s="306"/>
      <c r="S12" s="306"/>
      <c r="T12" s="311"/>
    </row>
    <row r="13" spans="3:20" ht="15" customHeight="1">
      <c r="C13" s="310"/>
      <c r="D13" s="306"/>
      <c r="E13" s="306"/>
      <c r="F13" s="306"/>
      <c r="G13" s="306"/>
      <c r="H13" s="306"/>
      <c r="I13" s="306"/>
      <c r="J13" s="306"/>
      <c r="K13" s="306"/>
      <c r="L13" s="306"/>
      <c r="M13" s="311"/>
      <c r="N13" s="131"/>
      <c r="O13" s="131"/>
      <c r="P13" s="310"/>
      <c r="Q13" s="306"/>
      <c r="R13" s="306"/>
      <c r="S13" s="306"/>
      <c r="T13" s="311"/>
    </row>
    <row r="14" spans="3:20" ht="15" customHeight="1" thickBot="1">
      <c r="C14" s="310"/>
      <c r="D14" s="306"/>
      <c r="E14" s="306"/>
      <c r="F14" s="306"/>
      <c r="G14" s="306"/>
      <c r="H14" s="306"/>
      <c r="I14" s="306"/>
      <c r="J14" s="306"/>
      <c r="K14" s="306"/>
      <c r="L14" s="306"/>
      <c r="M14" s="311"/>
      <c r="N14" s="131"/>
      <c r="O14" s="131"/>
      <c r="P14" s="312"/>
      <c r="Q14" s="313"/>
      <c r="R14" s="313"/>
      <c r="S14" s="313"/>
      <c r="T14" s="314"/>
    </row>
    <row r="15" spans="3:15" ht="14.25">
      <c r="C15" s="310"/>
      <c r="D15" s="306"/>
      <c r="E15" s="306"/>
      <c r="F15" s="306"/>
      <c r="G15" s="306"/>
      <c r="H15" s="306"/>
      <c r="I15" s="306"/>
      <c r="J15" s="306"/>
      <c r="K15" s="306"/>
      <c r="L15" s="306"/>
      <c r="M15" s="311"/>
      <c r="N15" s="131"/>
      <c r="O15" s="131"/>
    </row>
    <row r="16" spans="3:15" ht="14.25">
      <c r="C16" s="310"/>
      <c r="D16" s="306"/>
      <c r="E16" s="306"/>
      <c r="F16" s="306"/>
      <c r="G16" s="306"/>
      <c r="H16" s="306"/>
      <c r="I16" s="306"/>
      <c r="J16" s="306"/>
      <c r="K16" s="306"/>
      <c r="L16" s="306"/>
      <c r="M16" s="311"/>
      <c r="N16" s="131"/>
      <c r="O16" s="131"/>
    </row>
    <row r="17" spans="3:15" ht="14.25">
      <c r="C17" s="310"/>
      <c r="D17" s="306"/>
      <c r="E17" s="306"/>
      <c r="F17" s="306"/>
      <c r="G17" s="306"/>
      <c r="H17" s="306"/>
      <c r="I17" s="306"/>
      <c r="J17" s="306"/>
      <c r="K17" s="306"/>
      <c r="L17" s="306"/>
      <c r="M17" s="311"/>
      <c r="N17" s="131"/>
      <c r="O17" s="131"/>
    </row>
    <row r="18" spans="3:15" ht="14.25">
      <c r="C18" s="310"/>
      <c r="D18" s="306"/>
      <c r="E18" s="306"/>
      <c r="F18" s="306"/>
      <c r="G18" s="306"/>
      <c r="H18" s="306"/>
      <c r="I18" s="306"/>
      <c r="J18" s="306"/>
      <c r="K18" s="306"/>
      <c r="L18" s="306"/>
      <c r="M18" s="311"/>
      <c r="N18" s="131"/>
      <c r="O18" s="131"/>
    </row>
    <row r="19" spans="3:15" ht="15" thickBot="1">
      <c r="C19" s="312"/>
      <c r="D19" s="313"/>
      <c r="E19" s="313"/>
      <c r="F19" s="313"/>
      <c r="G19" s="313"/>
      <c r="H19" s="313"/>
      <c r="I19" s="313"/>
      <c r="J19" s="313"/>
      <c r="K19" s="313"/>
      <c r="L19" s="313"/>
      <c r="M19" s="314"/>
      <c r="N19" s="131"/>
      <c r="O19" s="131"/>
    </row>
    <row r="20" spans="5:15" ht="14.25"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2:15" ht="39.75" customHeight="1">
      <c r="B21" s="143" t="s">
        <v>396</v>
      </c>
      <c r="C21" s="197" t="s">
        <v>482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16"/>
      <c r="O21" s="116"/>
    </row>
    <row r="22" spans="3:20" ht="15" thickBot="1">
      <c r="C22" s="144"/>
      <c r="D22" s="145"/>
      <c r="E22" s="145"/>
      <c r="F22" s="145"/>
      <c r="G22" s="145"/>
      <c r="K22" s="145"/>
      <c r="L22" s="145"/>
      <c r="M22" s="145"/>
      <c r="N22" s="145"/>
      <c r="P22" s="133"/>
      <c r="Q22" s="133"/>
      <c r="R22" s="133"/>
      <c r="S22" s="133"/>
      <c r="T22" s="133"/>
    </row>
    <row r="23" spans="1:57" s="133" customFormat="1" ht="15" customHeight="1" thickBot="1">
      <c r="A23" s="392"/>
      <c r="C23" s="338" t="s">
        <v>10</v>
      </c>
      <c r="D23" s="338"/>
      <c r="E23" s="45">
        <v>100</v>
      </c>
      <c r="F23" s="126"/>
      <c r="G23" s="126"/>
      <c r="H23" s="126"/>
      <c r="I23" s="126"/>
      <c r="J23" s="338" t="s">
        <v>11</v>
      </c>
      <c r="K23" s="338"/>
      <c r="L23" s="338"/>
      <c r="M23" s="134">
        <f>E23-LEN(C24)</f>
        <v>100</v>
      </c>
      <c r="P23" s="61"/>
      <c r="Q23" s="61"/>
      <c r="R23" s="61"/>
      <c r="S23" s="61"/>
      <c r="T23" s="61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</row>
    <row r="24" spans="3:15" ht="14.25">
      <c r="C24" s="307"/>
      <c r="D24" s="308"/>
      <c r="E24" s="308"/>
      <c r="F24" s="308"/>
      <c r="G24" s="308"/>
      <c r="H24" s="308"/>
      <c r="I24" s="308"/>
      <c r="J24" s="308"/>
      <c r="K24" s="308"/>
      <c r="L24" s="308"/>
      <c r="M24" s="309"/>
      <c r="N24" s="131"/>
      <c r="O24" s="131"/>
    </row>
    <row r="25" spans="3:15" ht="14.25">
      <c r="C25" s="310"/>
      <c r="D25" s="306"/>
      <c r="E25" s="306"/>
      <c r="F25" s="306"/>
      <c r="G25" s="306"/>
      <c r="H25" s="306"/>
      <c r="I25" s="306"/>
      <c r="J25" s="306"/>
      <c r="K25" s="306"/>
      <c r="L25" s="306"/>
      <c r="M25" s="311"/>
      <c r="N25" s="131"/>
      <c r="O25" s="131"/>
    </row>
    <row r="26" spans="3:15" ht="14.25">
      <c r="C26" s="310"/>
      <c r="D26" s="306"/>
      <c r="E26" s="306"/>
      <c r="F26" s="306"/>
      <c r="G26" s="306"/>
      <c r="H26" s="306"/>
      <c r="I26" s="306"/>
      <c r="J26" s="306"/>
      <c r="K26" s="306"/>
      <c r="L26" s="306"/>
      <c r="M26" s="311"/>
      <c r="N26" s="131"/>
      <c r="O26" s="131"/>
    </row>
    <row r="27" spans="3:15" ht="14.25">
      <c r="C27" s="310"/>
      <c r="D27" s="306"/>
      <c r="E27" s="306"/>
      <c r="F27" s="306"/>
      <c r="G27" s="306"/>
      <c r="H27" s="306"/>
      <c r="I27" s="306"/>
      <c r="J27" s="306"/>
      <c r="K27" s="306"/>
      <c r="L27" s="306"/>
      <c r="M27" s="311"/>
      <c r="N27" s="131"/>
      <c r="O27" s="131"/>
    </row>
    <row r="28" spans="3:15" ht="14.25">
      <c r="C28" s="310"/>
      <c r="D28" s="306"/>
      <c r="E28" s="306"/>
      <c r="F28" s="306"/>
      <c r="G28" s="306"/>
      <c r="H28" s="306"/>
      <c r="I28" s="306"/>
      <c r="J28" s="306"/>
      <c r="K28" s="306"/>
      <c r="L28" s="306"/>
      <c r="M28" s="311"/>
      <c r="N28" s="131"/>
      <c r="O28" s="131"/>
    </row>
    <row r="29" spans="3:15" ht="14.25">
      <c r="C29" s="310"/>
      <c r="D29" s="306"/>
      <c r="E29" s="306"/>
      <c r="F29" s="306"/>
      <c r="G29" s="306"/>
      <c r="H29" s="306"/>
      <c r="I29" s="306"/>
      <c r="J29" s="306"/>
      <c r="K29" s="306"/>
      <c r="L29" s="306"/>
      <c r="M29" s="311"/>
      <c r="N29" s="131"/>
      <c r="O29" s="131"/>
    </row>
    <row r="30" spans="3:15" ht="14.25">
      <c r="C30" s="310"/>
      <c r="D30" s="306"/>
      <c r="E30" s="306"/>
      <c r="F30" s="306"/>
      <c r="G30" s="306"/>
      <c r="H30" s="306"/>
      <c r="I30" s="306"/>
      <c r="J30" s="306"/>
      <c r="K30" s="306"/>
      <c r="L30" s="306"/>
      <c r="M30" s="311"/>
      <c r="N30" s="131"/>
      <c r="O30" s="131"/>
    </row>
    <row r="31" spans="3:15" ht="15" thickBot="1">
      <c r="C31" s="312"/>
      <c r="D31" s="313"/>
      <c r="E31" s="313"/>
      <c r="F31" s="313"/>
      <c r="G31" s="313"/>
      <c r="H31" s="313"/>
      <c r="I31" s="313"/>
      <c r="J31" s="313"/>
      <c r="K31" s="313"/>
      <c r="L31" s="313"/>
      <c r="M31" s="314"/>
      <c r="N31" s="131"/>
      <c r="O31" s="131"/>
    </row>
    <row r="32" spans="5:15" ht="14.25"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ht="10.5" customHeight="1"/>
    <row r="34" spans="2:15" ht="57.75" customHeight="1">
      <c r="B34" s="143" t="s">
        <v>396</v>
      </c>
      <c r="C34" s="197" t="s">
        <v>483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46"/>
      <c r="O34" s="146"/>
    </row>
    <row r="35" spans="3:20" ht="15" thickBot="1">
      <c r="C35" s="144"/>
      <c r="D35" s="145"/>
      <c r="E35" s="145"/>
      <c r="F35" s="145"/>
      <c r="G35" s="145"/>
      <c r="K35" s="145"/>
      <c r="L35" s="145"/>
      <c r="M35" s="145"/>
      <c r="N35" s="145"/>
      <c r="O35" s="145"/>
      <c r="P35" s="133"/>
      <c r="Q35" s="133"/>
      <c r="R35" s="133"/>
      <c r="S35" s="133"/>
      <c r="T35" s="133"/>
    </row>
    <row r="36" spans="1:57" s="133" customFormat="1" ht="15" customHeight="1" thickBot="1">
      <c r="A36" s="392"/>
      <c r="C36" s="338" t="s">
        <v>10</v>
      </c>
      <c r="D36" s="338"/>
      <c r="E36" s="45">
        <v>200</v>
      </c>
      <c r="F36" s="126"/>
      <c r="G36" s="126"/>
      <c r="H36" s="126"/>
      <c r="I36" s="126"/>
      <c r="J36" s="338" t="s">
        <v>11</v>
      </c>
      <c r="K36" s="338"/>
      <c r="L36" s="338"/>
      <c r="M36" s="134">
        <f>E36-LEN(C37)</f>
        <v>200</v>
      </c>
      <c r="P36" s="61"/>
      <c r="Q36" s="61"/>
      <c r="R36" s="61"/>
      <c r="S36" s="61"/>
      <c r="T36" s="61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</row>
    <row r="37" spans="3:15" ht="14.25">
      <c r="C37" s="307"/>
      <c r="D37" s="308"/>
      <c r="E37" s="308"/>
      <c r="F37" s="308"/>
      <c r="G37" s="308"/>
      <c r="H37" s="308"/>
      <c r="I37" s="308"/>
      <c r="J37" s="308"/>
      <c r="K37" s="308"/>
      <c r="L37" s="308"/>
      <c r="M37" s="309"/>
      <c r="N37" s="58"/>
      <c r="O37" s="58"/>
    </row>
    <row r="38" spans="3:15" ht="14.25">
      <c r="C38" s="310"/>
      <c r="D38" s="306"/>
      <c r="E38" s="306"/>
      <c r="F38" s="306"/>
      <c r="G38" s="306"/>
      <c r="H38" s="306"/>
      <c r="I38" s="306"/>
      <c r="J38" s="306"/>
      <c r="K38" s="306"/>
      <c r="L38" s="306"/>
      <c r="M38" s="311"/>
      <c r="N38" s="58"/>
      <c r="O38" s="58"/>
    </row>
    <row r="39" spans="3:15" ht="14.25">
      <c r="C39" s="310"/>
      <c r="D39" s="306"/>
      <c r="E39" s="306"/>
      <c r="F39" s="306"/>
      <c r="G39" s="306"/>
      <c r="H39" s="306"/>
      <c r="I39" s="306"/>
      <c r="J39" s="306"/>
      <c r="K39" s="306"/>
      <c r="L39" s="306"/>
      <c r="M39" s="311"/>
      <c r="N39" s="58"/>
      <c r="O39" s="58"/>
    </row>
    <row r="40" spans="3:15" ht="14.25">
      <c r="C40" s="310"/>
      <c r="D40" s="306"/>
      <c r="E40" s="306"/>
      <c r="F40" s="306"/>
      <c r="G40" s="306"/>
      <c r="H40" s="306"/>
      <c r="I40" s="306"/>
      <c r="J40" s="306"/>
      <c r="K40" s="306"/>
      <c r="L40" s="306"/>
      <c r="M40" s="311"/>
      <c r="N40" s="58"/>
      <c r="O40" s="58"/>
    </row>
    <row r="41" spans="3:15" ht="14.25">
      <c r="C41" s="310"/>
      <c r="D41" s="306"/>
      <c r="E41" s="306"/>
      <c r="F41" s="306"/>
      <c r="G41" s="306"/>
      <c r="H41" s="306"/>
      <c r="I41" s="306"/>
      <c r="J41" s="306"/>
      <c r="K41" s="306"/>
      <c r="L41" s="306"/>
      <c r="M41" s="311"/>
      <c r="N41" s="58"/>
      <c r="O41" s="58"/>
    </row>
    <row r="42" spans="3:15" ht="14.25">
      <c r="C42" s="310"/>
      <c r="D42" s="306"/>
      <c r="E42" s="306"/>
      <c r="F42" s="306"/>
      <c r="G42" s="306"/>
      <c r="H42" s="306"/>
      <c r="I42" s="306"/>
      <c r="J42" s="306"/>
      <c r="K42" s="306"/>
      <c r="L42" s="306"/>
      <c r="M42" s="311"/>
      <c r="N42" s="58"/>
      <c r="O42" s="58"/>
    </row>
    <row r="43" spans="3:15" ht="14.25">
      <c r="C43" s="310"/>
      <c r="D43" s="306"/>
      <c r="E43" s="306"/>
      <c r="F43" s="306"/>
      <c r="G43" s="306"/>
      <c r="H43" s="306"/>
      <c r="I43" s="306"/>
      <c r="J43" s="306"/>
      <c r="K43" s="306"/>
      <c r="L43" s="306"/>
      <c r="M43" s="311"/>
      <c r="N43" s="58"/>
      <c r="O43" s="58"/>
    </row>
    <row r="44" spans="3:15" ht="15" thickBot="1">
      <c r="C44" s="312"/>
      <c r="D44" s="313"/>
      <c r="E44" s="313"/>
      <c r="F44" s="313"/>
      <c r="G44" s="313"/>
      <c r="H44" s="313"/>
      <c r="I44" s="313"/>
      <c r="J44" s="313"/>
      <c r="K44" s="313"/>
      <c r="L44" s="313"/>
      <c r="M44" s="314"/>
      <c r="N44" s="58"/>
      <c r="O44" s="58"/>
    </row>
    <row r="45" ht="14.25"/>
    <row r="46" spans="2:15" ht="39" customHeight="1">
      <c r="B46" s="143" t="s">
        <v>396</v>
      </c>
      <c r="C46" s="245" t="s">
        <v>484</v>
      </c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132"/>
      <c r="O46" s="132"/>
    </row>
    <row r="47" ht="15" thickBot="1"/>
    <row r="48" spans="3:13" ht="15" customHeight="1" thickBot="1">
      <c r="C48" s="338" t="s">
        <v>10</v>
      </c>
      <c r="D48" s="338"/>
      <c r="E48" s="45">
        <v>200</v>
      </c>
      <c r="F48" s="127"/>
      <c r="G48" s="127"/>
      <c r="H48" s="127"/>
      <c r="I48" s="127"/>
      <c r="J48" s="338" t="s">
        <v>11</v>
      </c>
      <c r="K48" s="338"/>
      <c r="L48" s="338"/>
      <c r="M48" s="134">
        <f>E48-LEN(C49)</f>
        <v>200</v>
      </c>
    </row>
    <row r="49" spans="3:15" ht="14.25">
      <c r="C49" s="307"/>
      <c r="D49" s="308"/>
      <c r="E49" s="308"/>
      <c r="F49" s="308"/>
      <c r="G49" s="308"/>
      <c r="H49" s="308"/>
      <c r="I49" s="308"/>
      <c r="J49" s="308"/>
      <c r="K49" s="308"/>
      <c r="L49" s="308"/>
      <c r="M49" s="309"/>
      <c r="N49" s="131"/>
      <c r="O49" s="131"/>
    </row>
    <row r="50" spans="3:15" ht="14.25">
      <c r="C50" s="310"/>
      <c r="D50" s="306"/>
      <c r="E50" s="306"/>
      <c r="F50" s="306"/>
      <c r="G50" s="306"/>
      <c r="H50" s="306"/>
      <c r="I50" s="306"/>
      <c r="J50" s="306"/>
      <c r="K50" s="306"/>
      <c r="L50" s="306"/>
      <c r="M50" s="311"/>
      <c r="N50" s="131"/>
      <c r="O50" s="131"/>
    </row>
    <row r="51" spans="3:15" ht="14.25">
      <c r="C51" s="310"/>
      <c r="D51" s="306"/>
      <c r="E51" s="306"/>
      <c r="F51" s="306"/>
      <c r="G51" s="306"/>
      <c r="H51" s="306"/>
      <c r="I51" s="306"/>
      <c r="J51" s="306"/>
      <c r="K51" s="306"/>
      <c r="L51" s="306"/>
      <c r="M51" s="311"/>
      <c r="N51" s="131"/>
      <c r="O51" s="131"/>
    </row>
    <row r="52" spans="3:15" ht="14.25">
      <c r="C52" s="310"/>
      <c r="D52" s="306"/>
      <c r="E52" s="306"/>
      <c r="F52" s="306"/>
      <c r="G52" s="306"/>
      <c r="H52" s="306"/>
      <c r="I52" s="306"/>
      <c r="J52" s="306"/>
      <c r="K52" s="306"/>
      <c r="L52" s="306"/>
      <c r="M52" s="311"/>
      <c r="N52" s="131"/>
      <c r="O52" s="131"/>
    </row>
    <row r="53" spans="3:15" ht="16.5" customHeight="1">
      <c r="C53" s="310"/>
      <c r="D53" s="306"/>
      <c r="E53" s="306"/>
      <c r="F53" s="306"/>
      <c r="G53" s="306"/>
      <c r="H53" s="306"/>
      <c r="I53" s="306"/>
      <c r="J53" s="306"/>
      <c r="K53" s="306"/>
      <c r="L53" s="306"/>
      <c r="M53" s="311"/>
      <c r="N53" s="131"/>
      <c r="O53" s="131"/>
    </row>
    <row r="54" spans="3:15" ht="14.25">
      <c r="C54" s="310"/>
      <c r="D54" s="306"/>
      <c r="E54" s="306"/>
      <c r="F54" s="306"/>
      <c r="G54" s="306"/>
      <c r="H54" s="306"/>
      <c r="I54" s="306"/>
      <c r="J54" s="306"/>
      <c r="K54" s="306"/>
      <c r="L54" s="306"/>
      <c r="M54" s="311"/>
      <c r="N54" s="131"/>
      <c r="O54" s="131"/>
    </row>
    <row r="55" spans="3:15" ht="14.25">
      <c r="C55" s="310"/>
      <c r="D55" s="306"/>
      <c r="E55" s="306"/>
      <c r="F55" s="306"/>
      <c r="G55" s="306"/>
      <c r="H55" s="306"/>
      <c r="I55" s="306"/>
      <c r="J55" s="306"/>
      <c r="K55" s="306"/>
      <c r="L55" s="306"/>
      <c r="M55" s="311"/>
      <c r="N55" s="131"/>
      <c r="O55" s="131"/>
    </row>
    <row r="56" spans="3:15" ht="14.25">
      <c r="C56" s="310"/>
      <c r="D56" s="306"/>
      <c r="E56" s="306"/>
      <c r="F56" s="306"/>
      <c r="G56" s="306"/>
      <c r="H56" s="306"/>
      <c r="I56" s="306"/>
      <c r="J56" s="306"/>
      <c r="K56" s="306"/>
      <c r="L56" s="306"/>
      <c r="M56" s="311"/>
      <c r="N56" s="131"/>
      <c r="O56" s="131"/>
    </row>
    <row r="57" spans="3:15" ht="14.25">
      <c r="C57" s="310"/>
      <c r="D57" s="306"/>
      <c r="E57" s="306"/>
      <c r="F57" s="306"/>
      <c r="G57" s="306"/>
      <c r="H57" s="306"/>
      <c r="I57" s="306"/>
      <c r="J57" s="306"/>
      <c r="K57" s="306"/>
      <c r="L57" s="306"/>
      <c r="M57" s="311"/>
      <c r="N57" s="131"/>
      <c r="O57" s="131"/>
    </row>
    <row r="58" spans="3:15" ht="14.25">
      <c r="C58" s="310"/>
      <c r="D58" s="306"/>
      <c r="E58" s="306"/>
      <c r="F58" s="306"/>
      <c r="G58" s="306"/>
      <c r="H58" s="306"/>
      <c r="I58" s="306"/>
      <c r="J58" s="306"/>
      <c r="K58" s="306"/>
      <c r="L58" s="306"/>
      <c r="M58" s="311"/>
      <c r="N58" s="131"/>
      <c r="O58" s="131"/>
    </row>
    <row r="59" spans="3:15" ht="15" thickBot="1">
      <c r="C59" s="312"/>
      <c r="D59" s="313"/>
      <c r="E59" s="313"/>
      <c r="F59" s="313"/>
      <c r="G59" s="313"/>
      <c r="H59" s="313"/>
      <c r="I59" s="313"/>
      <c r="J59" s="313"/>
      <c r="K59" s="313"/>
      <c r="L59" s="313"/>
      <c r="M59" s="314"/>
      <c r="N59" s="131"/>
      <c r="O59" s="131"/>
    </row>
    <row r="60" spans="5:15" ht="14.25"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2:13" ht="34.5" customHeight="1">
      <c r="B61" s="143" t="s">
        <v>396</v>
      </c>
      <c r="C61" s="245" t="s">
        <v>485</v>
      </c>
      <c r="D61" s="245"/>
      <c r="E61" s="245"/>
      <c r="F61" s="245"/>
      <c r="G61" s="245"/>
      <c r="H61" s="245"/>
      <c r="I61" s="245"/>
      <c r="J61" s="245"/>
      <c r="K61" s="245"/>
      <c r="L61" s="245"/>
      <c r="M61" s="245"/>
    </row>
    <row r="62" ht="15" thickBot="1"/>
    <row r="63" spans="3:13" ht="15" customHeight="1" thickBot="1">
      <c r="C63" s="338" t="s">
        <v>10</v>
      </c>
      <c r="D63" s="338"/>
      <c r="E63" s="45">
        <v>200</v>
      </c>
      <c r="F63" s="127"/>
      <c r="G63" s="127"/>
      <c r="H63" s="127"/>
      <c r="I63" s="127"/>
      <c r="J63" s="338" t="s">
        <v>11</v>
      </c>
      <c r="K63" s="338"/>
      <c r="L63" s="338"/>
      <c r="M63" s="134">
        <f>E63-LEN(E64)</f>
        <v>200</v>
      </c>
    </row>
    <row r="64" spans="3:13" ht="14.25" customHeight="1">
      <c r="C64" s="307"/>
      <c r="D64" s="308"/>
      <c r="E64" s="308"/>
      <c r="F64" s="308"/>
      <c r="G64" s="308"/>
      <c r="H64" s="308"/>
      <c r="I64" s="308"/>
      <c r="J64" s="308"/>
      <c r="K64" s="308"/>
      <c r="L64" s="308"/>
      <c r="M64" s="309"/>
    </row>
    <row r="65" spans="3:13" ht="14.25" customHeight="1">
      <c r="C65" s="310"/>
      <c r="D65" s="306"/>
      <c r="E65" s="306"/>
      <c r="F65" s="306"/>
      <c r="G65" s="306"/>
      <c r="H65" s="306"/>
      <c r="I65" s="306"/>
      <c r="J65" s="306"/>
      <c r="K65" s="306"/>
      <c r="L65" s="306"/>
      <c r="M65" s="311"/>
    </row>
    <row r="66" spans="3:13" ht="14.25" customHeight="1">
      <c r="C66" s="310"/>
      <c r="D66" s="306"/>
      <c r="E66" s="306"/>
      <c r="F66" s="306"/>
      <c r="G66" s="306"/>
      <c r="H66" s="306"/>
      <c r="I66" s="306"/>
      <c r="J66" s="306"/>
      <c r="K66" s="306"/>
      <c r="L66" s="306"/>
      <c r="M66" s="311"/>
    </row>
    <row r="67" spans="3:13" ht="14.25" customHeight="1">
      <c r="C67" s="310"/>
      <c r="D67" s="306"/>
      <c r="E67" s="306"/>
      <c r="F67" s="306"/>
      <c r="G67" s="306"/>
      <c r="H67" s="306"/>
      <c r="I67" s="306"/>
      <c r="J67" s="306"/>
      <c r="K67" s="306"/>
      <c r="L67" s="306"/>
      <c r="M67" s="311"/>
    </row>
    <row r="68" spans="3:13" ht="14.25" customHeight="1">
      <c r="C68" s="310"/>
      <c r="D68" s="306"/>
      <c r="E68" s="306"/>
      <c r="F68" s="306"/>
      <c r="G68" s="306"/>
      <c r="H68" s="306"/>
      <c r="I68" s="306"/>
      <c r="J68" s="306"/>
      <c r="K68" s="306"/>
      <c r="L68" s="306"/>
      <c r="M68" s="311"/>
    </row>
    <row r="69" spans="3:13" ht="14.25" customHeight="1">
      <c r="C69" s="310"/>
      <c r="D69" s="306"/>
      <c r="E69" s="306"/>
      <c r="F69" s="306"/>
      <c r="G69" s="306"/>
      <c r="H69" s="306"/>
      <c r="I69" s="306"/>
      <c r="J69" s="306"/>
      <c r="K69" s="306"/>
      <c r="L69" s="306"/>
      <c r="M69" s="311"/>
    </row>
    <row r="70" spans="3:13" ht="14.25" customHeight="1">
      <c r="C70" s="310"/>
      <c r="D70" s="306"/>
      <c r="E70" s="306"/>
      <c r="F70" s="306"/>
      <c r="G70" s="306"/>
      <c r="H70" s="306"/>
      <c r="I70" s="306"/>
      <c r="J70" s="306"/>
      <c r="K70" s="306"/>
      <c r="L70" s="306"/>
      <c r="M70" s="311"/>
    </row>
    <row r="71" spans="3:13" ht="14.25" customHeight="1">
      <c r="C71" s="310"/>
      <c r="D71" s="306"/>
      <c r="E71" s="306"/>
      <c r="F71" s="306"/>
      <c r="G71" s="306"/>
      <c r="H71" s="306"/>
      <c r="I71" s="306"/>
      <c r="J71" s="306"/>
      <c r="K71" s="306"/>
      <c r="L71" s="306"/>
      <c r="M71" s="311"/>
    </row>
    <row r="72" spans="3:13" ht="14.25" customHeight="1">
      <c r="C72" s="310"/>
      <c r="D72" s="306"/>
      <c r="E72" s="306"/>
      <c r="F72" s="306"/>
      <c r="G72" s="306"/>
      <c r="H72" s="306"/>
      <c r="I72" s="306"/>
      <c r="J72" s="306"/>
      <c r="K72" s="306"/>
      <c r="L72" s="306"/>
      <c r="M72" s="311"/>
    </row>
    <row r="73" spans="3:13" ht="14.25" customHeight="1">
      <c r="C73" s="310"/>
      <c r="D73" s="306"/>
      <c r="E73" s="306"/>
      <c r="F73" s="306"/>
      <c r="G73" s="306"/>
      <c r="H73" s="306"/>
      <c r="I73" s="306"/>
      <c r="J73" s="306"/>
      <c r="K73" s="306"/>
      <c r="L73" s="306"/>
      <c r="M73" s="311"/>
    </row>
    <row r="74" spans="3:13" ht="14.25" customHeight="1" thickBot="1">
      <c r="C74" s="312"/>
      <c r="D74" s="313"/>
      <c r="E74" s="313"/>
      <c r="F74" s="313"/>
      <c r="G74" s="313"/>
      <c r="H74" s="313"/>
      <c r="I74" s="313"/>
      <c r="J74" s="313"/>
      <c r="K74" s="313"/>
      <c r="L74" s="313"/>
      <c r="M74" s="314"/>
    </row>
    <row r="75" s="387" customFormat="1" ht="14.25"/>
    <row r="76" s="387" customFormat="1" ht="14.25"/>
    <row r="77" s="387" customFormat="1" ht="14.25"/>
    <row r="78" s="387" customFormat="1" ht="14.25"/>
    <row r="79" s="387" customFormat="1" ht="14.25"/>
    <row r="80" s="387" customFormat="1" ht="14.25"/>
    <row r="81" s="387" customFormat="1" ht="14.25"/>
    <row r="82" s="387" customFormat="1" ht="14.25"/>
    <row r="83" s="387" customFormat="1" ht="14.25"/>
    <row r="84" s="387" customFormat="1" ht="14.25"/>
    <row r="85" s="387" customFormat="1" ht="14.25"/>
    <row r="86" s="387" customFormat="1" ht="14.25"/>
    <row r="87" s="387" customFormat="1" ht="14.25"/>
    <row r="88" s="387" customFormat="1" ht="14.25"/>
    <row r="89" s="387" customFormat="1" ht="14.25"/>
    <row r="90" s="387" customFormat="1" ht="14.25"/>
    <row r="91" s="387" customFormat="1" ht="14.25"/>
    <row r="92" s="387" customFormat="1" ht="14.25"/>
    <row r="93" s="387" customFormat="1" ht="14.25"/>
    <row r="94" s="387" customFormat="1" ht="14.25"/>
    <row r="95" s="387" customFormat="1" ht="14.25"/>
    <row r="96" s="387" customFormat="1" ht="14.25"/>
    <row r="97" s="387" customFormat="1" ht="14.25"/>
    <row r="98" s="387" customFormat="1" ht="14.25"/>
    <row r="99" s="387" customFormat="1" ht="14.25"/>
    <row r="100" s="387" customFormat="1" ht="14.25"/>
    <row r="101" s="387" customFormat="1" ht="14.25"/>
    <row r="102" s="387" customFormat="1" ht="14.25"/>
    <row r="103" s="387" customFormat="1" ht="14.25"/>
    <row r="104" s="387" customFormat="1" ht="14.25"/>
    <row r="105" s="387" customFormat="1" ht="14.25"/>
    <row r="106" s="387" customFormat="1" ht="14.25"/>
    <row r="107" s="387" customFormat="1" ht="14.25"/>
    <row r="108" s="387" customFormat="1" ht="14.25"/>
    <row r="109" s="387" customFormat="1" ht="14.25"/>
    <row r="110" s="387" customFormat="1" ht="14.25"/>
    <row r="111" s="387" customFormat="1" ht="14.25"/>
    <row r="112" s="387" customFormat="1" ht="14.25"/>
    <row r="113" s="387" customFormat="1" ht="14.25"/>
    <row r="114" s="387" customFormat="1" ht="14.25"/>
    <row r="115" s="387" customFormat="1" ht="14.25"/>
    <row r="116" s="387" customFormat="1" ht="14.25"/>
    <row r="117" s="387" customFormat="1" ht="14.25"/>
    <row r="118" s="387" customFormat="1" ht="14.25"/>
    <row r="119" s="387" customFormat="1" ht="14.25"/>
    <row r="120" s="387" customFormat="1" ht="14.25"/>
    <row r="121" s="387" customFormat="1" ht="14.25"/>
    <row r="122" s="387" customFormat="1" ht="14.25"/>
    <row r="123" s="387" customFormat="1" ht="14.25"/>
    <row r="124" s="387" customFormat="1" ht="14.25"/>
    <row r="125" ht="14.25"/>
    <row r="126" ht="14.25"/>
  </sheetData>
  <sheetProtection/>
  <mergeCells count="25">
    <mergeCell ref="C11:D11"/>
    <mergeCell ref="J11:L11"/>
    <mergeCell ref="C23:D23"/>
    <mergeCell ref="J23:L23"/>
    <mergeCell ref="P8:T14"/>
    <mergeCell ref="C36:D36"/>
    <mergeCell ref="P1:T1"/>
    <mergeCell ref="P2:T2"/>
    <mergeCell ref="P6:T6"/>
    <mergeCell ref="C34:M34"/>
    <mergeCell ref="B5:O7"/>
    <mergeCell ref="C8:N9"/>
    <mergeCell ref="C12:M19"/>
    <mergeCell ref="C21:M21"/>
    <mergeCell ref="C24:M31"/>
    <mergeCell ref="J36:L36"/>
    <mergeCell ref="C63:D63"/>
    <mergeCell ref="J63:L63"/>
    <mergeCell ref="C64:M74"/>
    <mergeCell ref="C37:M44"/>
    <mergeCell ref="C46:M46"/>
    <mergeCell ref="C49:M59"/>
    <mergeCell ref="C61:M61"/>
    <mergeCell ref="C48:D48"/>
    <mergeCell ref="J48:L48"/>
  </mergeCells>
  <conditionalFormatting sqref="M36 M23 M11 M48">
    <cfRule type="cellIs" priority="13" dxfId="1" operator="greaterThanOrEqual" stopIfTrue="1">
      <formula>0</formula>
    </cfRule>
    <cfRule type="cellIs" priority="14" dxfId="0" operator="lessThan" stopIfTrue="1">
      <formula>0</formula>
    </cfRule>
  </conditionalFormatting>
  <conditionalFormatting sqref="M6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dataValidations count="1">
    <dataValidation type="list" allowBlank="1" showInputMessage="1" showErrorMessage="1" sqref="Q3">
      <formula1>zsüri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63" r:id="rId1"/>
  <headerFooter>
    <oddFooter>&amp;LÜzleti megoldás díj_megvalósítás folyamata&amp;R&amp;P/&amp;N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SheetLayoutView="100" zoomScalePageLayoutView="0" workbookViewId="0" topLeftCell="A1">
      <selection activeCell="A51" sqref="A51:IV293"/>
    </sheetView>
  </sheetViews>
  <sheetFormatPr defaultColWidth="9.140625" defaultRowHeight="15"/>
  <cols>
    <col min="1" max="1" width="9.140625" style="387" customWidth="1"/>
    <col min="2" max="15" width="9.140625" style="61" customWidth="1"/>
    <col min="16" max="16" width="0" style="61" hidden="1" customWidth="1"/>
    <col min="17" max="17" width="12.8515625" style="61" hidden="1" customWidth="1"/>
    <col min="18" max="20" width="0" style="61" hidden="1" customWidth="1"/>
    <col min="21" max="57" width="9.140625" style="387" customWidth="1"/>
    <col min="58" max="16384" width="9.140625" style="61" customWidth="1"/>
  </cols>
  <sheetData>
    <row r="1" spans="16:20" ht="15">
      <c r="P1" s="305" t="s">
        <v>424</v>
      </c>
      <c r="Q1" s="305"/>
      <c r="R1" s="305"/>
      <c r="S1" s="305"/>
      <c r="T1" s="305"/>
    </row>
    <row r="2" spans="16:20" ht="14.25">
      <c r="P2" s="306" t="s">
        <v>426</v>
      </c>
      <c r="Q2" s="306"/>
      <c r="R2" s="306"/>
      <c r="S2" s="306"/>
      <c r="T2" s="306"/>
    </row>
    <row r="3" spans="8:16" ht="21" thickBot="1">
      <c r="H3" s="189" t="s">
        <v>417</v>
      </c>
      <c r="N3" s="142"/>
      <c r="O3" s="142"/>
      <c r="P3" s="164" t="s">
        <v>418</v>
      </c>
    </row>
    <row r="4" spans="8:18" ht="18.75" thickBot="1">
      <c r="H4" s="147"/>
      <c r="P4" s="163" t="s">
        <v>19</v>
      </c>
      <c r="Q4" s="128"/>
      <c r="R4" s="129"/>
    </row>
    <row r="5" spans="8:20" ht="21" thickBot="1">
      <c r="H5" s="189" t="s">
        <v>341</v>
      </c>
      <c r="P5" s="55"/>
      <c r="Q5" s="55"/>
      <c r="R5" s="55"/>
      <c r="S5" s="55"/>
      <c r="T5" s="55"/>
    </row>
    <row r="6" spans="16:20" ht="15.75" thickBot="1">
      <c r="P6" s="339" t="s">
        <v>416</v>
      </c>
      <c r="Q6" s="340"/>
      <c r="R6" s="340"/>
      <c r="S6" s="340"/>
      <c r="T6" s="341"/>
    </row>
    <row r="7" spans="2:20" ht="51.75" customHeight="1" thickBot="1">
      <c r="B7" s="245" t="s">
        <v>340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P7" s="153" t="s">
        <v>20</v>
      </c>
      <c r="Q7" s="55"/>
      <c r="R7" s="55"/>
      <c r="S7" s="55"/>
      <c r="T7" s="55"/>
    </row>
    <row r="8" spans="2:20" ht="18" customHeight="1"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P8" s="307"/>
      <c r="Q8" s="308"/>
      <c r="R8" s="308"/>
      <c r="S8" s="308"/>
      <c r="T8" s="309"/>
    </row>
    <row r="9" spans="2:20" ht="15" customHeight="1"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132"/>
      <c r="P9" s="310"/>
      <c r="Q9" s="306"/>
      <c r="R9" s="306"/>
      <c r="S9" s="306"/>
      <c r="T9" s="311"/>
    </row>
    <row r="10" spans="15:20" ht="14.25" customHeight="1">
      <c r="O10" s="132"/>
      <c r="P10" s="310"/>
      <c r="Q10" s="306"/>
      <c r="R10" s="306"/>
      <c r="S10" s="306"/>
      <c r="T10" s="311"/>
    </row>
    <row r="11" spans="2:20" ht="15" customHeight="1">
      <c r="B11" s="143" t="s">
        <v>396</v>
      </c>
      <c r="C11" s="245" t="s">
        <v>488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148"/>
      <c r="P11" s="310"/>
      <c r="Q11" s="306"/>
      <c r="R11" s="306"/>
      <c r="S11" s="306"/>
      <c r="T11" s="311"/>
    </row>
    <row r="12" spans="3:20" ht="41.25" customHeight="1" thickBot="1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148"/>
      <c r="P12" s="312"/>
      <c r="Q12" s="313"/>
      <c r="R12" s="313"/>
      <c r="S12" s="313"/>
      <c r="T12" s="314"/>
    </row>
    <row r="13" spans="3:15" ht="15" thickBot="1">
      <c r="C13" s="144"/>
      <c r="D13" s="148"/>
      <c r="E13" s="148"/>
      <c r="F13" s="148"/>
      <c r="G13" s="148"/>
      <c r="K13" s="148"/>
      <c r="L13" s="148"/>
      <c r="M13" s="148"/>
      <c r="N13" s="148"/>
      <c r="O13" s="148"/>
    </row>
    <row r="14" spans="1:57" s="133" customFormat="1" ht="15.75" thickBot="1">
      <c r="A14" s="392"/>
      <c r="C14" s="338" t="s">
        <v>10</v>
      </c>
      <c r="D14" s="338"/>
      <c r="E14" s="45">
        <v>200</v>
      </c>
      <c r="F14" s="126"/>
      <c r="G14" s="126"/>
      <c r="H14" s="126"/>
      <c r="I14" s="126"/>
      <c r="J14" s="338" t="s">
        <v>11</v>
      </c>
      <c r="K14" s="338"/>
      <c r="L14" s="338"/>
      <c r="M14" s="134">
        <f>E14-LEN(C15)</f>
        <v>200</v>
      </c>
      <c r="P14" s="61"/>
      <c r="Q14" s="61"/>
      <c r="R14" s="61"/>
      <c r="S14" s="61"/>
      <c r="T14" s="61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</row>
    <row r="15" spans="3:15" ht="14.25">
      <c r="C15" s="307"/>
      <c r="D15" s="308"/>
      <c r="E15" s="308"/>
      <c r="F15" s="308"/>
      <c r="G15" s="308"/>
      <c r="H15" s="308"/>
      <c r="I15" s="308"/>
      <c r="J15" s="308"/>
      <c r="K15" s="308"/>
      <c r="L15" s="308"/>
      <c r="M15" s="309"/>
      <c r="N15" s="131"/>
      <c r="O15" s="131"/>
    </row>
    <row r="16" spans="3:15" ht="14.25">
      <c r="C16" s="310"/>
      <c r="D16" s="306"/>
      <c r="E16" s="306"/>
      <c r="F16" s="306"/>
      <c r="G16" s="306"/>
      <c r="H16" s="306"/>
      <c r="I16" s="306"/>
      <c r="J16" s="306"/>
      <c r="K16" s="306"/>
      <c r="L16" s="306"/>
      <c r="M16" s="311"/>
      <c r="N16" s="131"/>
      <c r="O16" s="131"/>
    </row>
    <row r="17" spans="3:15" ht="14.25">
      <c r="C17" s="310"/>
      <c r="D17" s="306"/>
      <c r="E17" s="306"/>
      <c r="F17" s="306"/>
      <c r="G17" s="306"/>
      <c r="H17" s="306"/>
      <c r="I17" s="306"/>
      <c r="J17" s="306"/>
      <c r="K17" s="306"/>
      <c r="L17" s="306"/>
      <c r="M17" s="311"/>
      <c r="N17" s="131"/>
      <c r="O17" s="131"/>
    </row>
    <row r="18" spans="3:15" ht="14.25">
      <c r="C18" s="310"/>
      <c r="D18" s="306"/>
      <c r="E18" s="306"/>
      <c r="F18" s="306"/>
      <c r="G18" s="306"/>
      <c r="H18" s="306"/>
      <c r="I18" s="306"/>
      <c r="J18" s="306"/>
      <c r="K18" s="306"/>
      <c r="L18" s="306"/>
      <c r="M18" s="311"/>
      <c r="N18" s="131"/>
      <c r="O18" s="131"/>
    </row>
    <row r="19" spans="3:15" ht="14.25">
      <c r="C19" s="310"/>
      <c r="D19" s="306"/>
      <c r="E19" s="306"/>
      <c r="F19" s="306"/>
      <c r="G19" s="306"/>
      <c r="H19" s="306"/>
      <c r="I19" s="306"/>
      <c r="J19" s="306"/>
      <c r="K19" s="306"/>
      <c r="L19" s="306"/>
      <c r="M19" s="311"/>
      <c r="N19" s="131"/>
      <c r="O19" s="131"/>
    </row>
    <row r="20" spans="3:15" ht="14.25">
      <c r="C20" s="310"/>
      <c r="D20" s="306"/>
      <c r="E20" s="306"/>
      <c r="F20" s="306"/>
      <c r="G20" s="306"/>
      <c r="H20" s="306"/>
      <c r="I20" s="306"/>
      <c r="J20" s="306"/>
      <c r="K20" s="306"/>
      <c r="L20" s="306"/>
      <c r="M20" s="311"/>
      <c r="N20" s="131"/>
      <c r="O20" s="131"/>
    </row>
    <row r="21" spans="3:15" ht="14.25">
      <c r="C21" s="310"/>
      <c r="D21" s="306"/>
      <c r="E21" s="306"/>
      <c r="F21" s="306"/>
      <c r="G21" s="306"/>
      <c r="H21" s="306"/>
      <c r="I21" s="306"/>
      <c r="J21" s="306"/>
      <c r="K21" s="306"/>
      <c r="L21" s="306"/>
      <c r="M21" s="311"/>
      <c r="N21" s="131"/>
      <c r="O21" s="131"/>
    </row>
    <row r="22" spans="3:15" ht="15" thickBot="1">
      <c r="C22" s="312"/>
      <c r="D22" s="313"/>
      <c r="E22" s="313"/>
      <c r="F22" s="313"/>
      <c r="G22" s="313"/>
      <c r="H22" s="313"/>
      <c r="I22" s="313"/>
      <c r="J22" s="313"/>
      <c r="K22" s="313"/>
      <c r="L22" s="313"/>
      <c r="M22" s="314"/>
      <c r="N22" s="131"/>
      <c r="O22" s="131"/>
    </row>
    <row r="23" spans="5:20" ht="14.25"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3"/>
      <c r="Q23" s="133"/>
      <c r="R23" s="133"/>
      <c r="S23" s="133"/>
      <c r="T23" s="133"/>
    </row>
    <row r="25" spans="2:15" ht="55.5" customHeight="1">
      <c r="B25" s="143" t="s">
        <v>396</v>
      </c>
      <c r="C25" s="197" t="s">
        <v>487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16"/>
    </row>
    <row r="26" spans="3:14" ht="15" thickBot="1">
      <c r="C26" s="144"/>
      <c r="D26" s="145"/>
      <c r="E26" s="145"/>
      <c r="F26" s="145"/>
      <c r="G26" s="145"/>
      <c r="K26" s="145"/>
      <c r="L26" s="145"/>
      <c r="M26" s="145"/>
      <c r="N26" s="145"/>
    </row>
    <row r="27" spans="1:57" s="133" customFormat="1" ht="15.75" thickBot="1">
      <c r="A27" s="392"/>
      <c r="C27" s="338" t="s">
        <v>10</v>
      </c>
      <c r="D27" s="338"/>
      <c r="E27" s="45">
        <v>200</v>
      </c>
      <c r="F27" s="126"/>
      <c r="G27" s="126"/>
      <c r="H27" s="126"/>
      <c r="I27" s="126"/>
      <c r="J27" s="338" t="s">
        <v>11</v>
      </c>
      <c r="K27" s="338"/>
      <c r="L27" s="338"/>
      <c r="M27" s="134">
        <f>E27-LEN(C28)</f>
        <v>200</v>
      </c>
      <c r="P27" s="61"/>
      <c r="Q27" s="61"/>
      <c r="R27" s="61"/>
      <c r="S27" s="61"/>
      <c r="T27" s="61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</row>
    <row r="28" spans="3:15" ht="14.25">
      <c r="C28" s="307"/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31"/>
      <c r="O28" s="131"/>
    </row>
    <row r="29" spans="3:15" ht="14.25">
      <c r="C29" s="310"/>
      <c r="D29" s="306"/>
      <c r="E29" s="306"/>
      <c r="F29" s="306"/>
      <c r="G29" s="306"/>
      <c r="H29" s="306"/>
      <c r="I29" s="306"/>
      <c r="J29" s="306"/>
      <c r="K29" s="306"/>
      <c r="L29" s="306"/>
      <c r="M29" s="311"/>
      <c r="N29" s="131"/>
      <c r="O29" s="131"/>
    </row>
    <row r="30" spans="3:15" ht="14.25">
      <c r="C30" s="310"/>
      <c r="D30" s="306"/>
      <c r="E30" s="306"/>
      <c r="F30" s="306"/>
      <c r="G30" s="306"/>
      <c r="H30" s="306"/>
      <c r="I30" s="306"/>
      <c r="J30" s="306"/>
      <c r="K30" s="306"/>
      <c r="L30" s="306"/>
      <c r="M30" s="311"/>
      <c r="N30" s="131"/>
      <c r="O30" s="131"/>
    </row>
    <row r="31" spans="3:15" ht="14.25">
      <c r="C31" s="310"/>
      <c r="D31" s="306"/>
      <c r="E31" s="306"/>
      <c r="F31" s="306"/>
      <c r="G31" s="306"/>
      <c r="H31" s="306"/>
      <c r="I31" s="306"/>
      <c r="J31" s="306"/>
      <c r="K31" s="306"/>
      <c r="L31" s="306"/>
      <c r="M31" s="311"/>
      <c r="N31" s="131"/>
      <c r="O31" s="131"/>
    </row>
    <row r="32" spans="3:15" ht="14.25">
      <c r="C32" s="310"/>
      <c r="D32" s="306"/>
      <c r="E32" s="306"/>
      <c r="F32" s="306"/>
      <c r="G32" s="306"/>
      <c r="H32" s="306"/>
      <c r="I32" s="306"/>
      <c r="J32" s="306"/>
      <c r="K32" s="306"/>
      <c r="L32" s="306"/>
      <c r="M32" s="311"/>
      <c r="N32" s="131"/>
      <c r="O32" s="131"/>
    </row>
    <row r="33" spans="3:15" ht="14.25">
      <c r="C33" s="310"/>
      <c r="D33" s="306"/>
      <c r="E33" s="306"/>
      <c r="F33" s="306"/>
      <c r="G33" s="306"/>
      <c r="H33" s="306"/>
      <c r="I33" s="306"/>
      <c r="J33" s="306"/>
      <c r="K33" s="306"/>
      <c r="L33" s="306"/>
      <c r="M33" s="311"/>
      <c r="N33" s="131"/>
      <c r="O33" s="131"/>
    </row>
    <row r="34" spans="3:15" ht="14.25">
      <c r="C34" s="310"/>
      <c r="D34" s="306"/>
      <c r="E34" s="306"/>
      <c r="F34" s="306"/>
      <c r="G34" s="306"/>
      <c r="H34" s="306"/>
      <c r="I34" s="306"/>
      <c r="J34" s="306"/>
      <c r="K34" s="306"/>
      <c r="L34" s="306"/>
      <c r="M34" s="311"/>
      <c r="N34" s="131"/>
      <c r="O34" s="131"/>
    </row>
    <row r="35" spans="3:15" ht="15" thickBot="1">
      <c r="C35" s="312"/>
      <c r="D35" s="313"/>
      <c r="E35" s="313"/>
      <c r="F35" s="313"/>
      <c r="G35" s="313"/>
      <c r="H35" s="313"/>
      <c r="I35" s="313"/>
      <c r="J35" s="313"/>
      <c r="K35" s="313"/>
      <c r="L35" s="313"/>
      <c r="M35" s="314"/>
      <c r="N35" s="131"/>
      <c r="O35" s="131"/>
    </row>
    <row r="36" spans="5:20" ht="14.25"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3"/>
      <c r="Q36" s="133"/>
      <c r="R36" s="133"/>
      <c r="S36" s="133"/>
      <c r="T36" s="133"/>
    </row>
    <row r="38" spans="2:15" ht="40.5" customHeight="1">
      <c r="B38" s="143" t="s">
        <v>396</v>
      </c>
      <c r="C38" s="245" t="s">
        <v>486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132"/>
      <c r="O38" s="132"/>
    </row>
    <row r="39" spans="3:15" ht="15" thickBot="1">
      <c r="C39" s="144"/>
      <c r="D39" s="145"/>
      <c r="E39" s="145"/>
      <c r="F39" s="145"/>
      <c r="G39" s="145"/>
      <c r="K39" s="145"/>
      <c r="L39" s="145"/>
      <c r="M39" s="145"/>
      <c r="N39" s="145"/>
      <c r="O39" s="145"/>
    </row>
    <row r="40" spans="1:57" s="133" customFormat="1" ht="15" customHeight="1" thickBot="1">
      <c r="A40" s="392"/>
      <c r="C40" s="338" t="s">
        <v>10</v>
      </c>
      <c r="D40" s="338"/>
      <c r="E40" s="45">
        <v>200</v>
      </c>
      <c r="F40" s="126"/>
      <c r="G40" s="126"/>
      <c r="H40" s="126"/>
      <c r="I40" s="126"/>
      <c r="J40" s="338" t="s">
        <v>11</v>
      </c>
      <c r="K40" s="338"/>
      <c r="L40" s="338"/>
      <c r="M40" s="134">
        <f>E40-LEN(C41)</f>
        <v>200</v>
      </c>
      <c r="P40" s="61"/>
      <c r="Q40" s="61"/>
      <c r="R40" s="61"/>
      <c r="S40" s="61"/>
      <c r="T40" s="61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</row>
    <row r="41" spans="3:15" ht="14.25">
      <c r="C41" s="307"/>
      <c r="D41" s="308"/>
      <c r="E41" s="308"/>
      <c r="F41" s="308"/>
      <c r="G41" s="308"/>
      <c r="H41" s="308"/>
      <c r="I41" s="308"/>
      <c r="J41" s="308"/>
      <c r="K41" s="308"/>
      <c r="L41" s="308"/>
      <c r="M41" s="309"/>
      <c r="N41" s="58"/>
      <c r="O41" s="58"/>
    </row>
    <row r="42" spans="3:15" ht="14.25">
      <c r="C42" s="310"/>
      <c r="D42" s="306"/>
      <c r="E42" s="306"/>
      <c r="F42" s="306"/>
      <c r="G42" s="306"/>
      <c r="H42" s="306"/>
      <c r="I42" s="306"/>
      <c r="J42" s="306"/>
      <c r="K42" s="306"/>
      <c r="L42" s="306"/>
      <c r="M42" s="311"/>
      <c r="N42" s="58"/>
      <c r="O42" s="58"/>
    </row>
    <row r="43" spans="3:15" ht="14.25">
      <c r="C43" s="310"/>
      <c r="D43" s="306"/>
      <c r="E43" s="306"/>
      <c r="F43" s="306"/>
      <c r="G43" s="306"/>
      <c r="H43" s="306"/>
      <c r="I43" s="306"/>
      <c r="J43" s="306"/>
      <c r="K43" s="306"/>
      <c r="L43" s="306"/>
      <c r="M43" s="311"/>
      <c r="N43" s="58"/>
      <c r="O43" s="58"/>
    </row>
    <row r="44" spans="3:15" ht="14.25">
      <c r="C44" s="310"/>
      <c r="D44" s="306"/>
      <c r="E44" s="306"/>
      <c r="F44" s="306"/>
      <c r="G44" s="306"/>
      <c r="H44" s="306"/>
      <c r="I44" s="306"/>
      <c r="J44" s="306"/>
      <c r="K44" s="306"/>
      <c r="L44" s="306"/>
      <c r="M44" s="311"/>
      <c r="N44" s="58"/>
      <c r="O44" s="58"/>
    </row>
    <row r="45" spans="3:15" ht="14.25">
      <c r="C45" s="310"/>
      <c r="D45" s="306"/>
      <c r="E45" s="306"/>
      <c r="F45" s="306"/>
      <c r="G45" s="306"/>
      <c r="H45" s="306"/>
      <c r="I45" s="306"/>
      <c r="J45" s="306"/>
      <c r="K45" s="306"/>
      <c r="L45" s="306"/>
      <c r="M45" s="311"/>
      <c r="N45" s="58"/>
      <c r="O45" s="58"/>
    </row>
    <row r="46" spans="3:15" ht="14.25">
      <c r="C46" s="310"/>
      <c r="D46" s="306"/>
      <c r="E46" s="306"/>
      <c r="F46" s="306"/>
      <c r="G46" s="306"/>
      <c r="H46" s="306"/>
      <c r="I46" s="306"/>
      <c r="J46" s="306"/>
      <c r="K46" s="306"/>
      <c r="L46" s="306"/>
      <c r="M46" s="311"/>
      <c r="N46" s="58"/>
      <c r="O46" s="58"/>
    </row>
    <row r="47" spans="3:15" ht="14.25">
      <c r="C47" s="310"/>
      <c r="D47" s="306"/>
      <c r="E47" s="306"/>
      <c r="F47" s="306"/>
      <c r="G47" s="306"/>
      <c r="H47" s="306"/>
      <c r="I47" s="306"/>
      <c r="J47" s="306"/>
      <c r="K47" s="306"/>
      <c r="L47" s="306"/>
      <c r="M47" s="311"/>
      <c r="N47" s="58"/>
      <c r="O47" s="58"/>
    </row>
    <row r="48" spans="3:15" ht="15" thickBot="1">
      <c r="C48" s="312"/>
      <c r="D48" s="313"/>
      <c r="E48" s="313"/>
      <c r="F48" s="313"/>
      <c r="G48" s="313"/>
      <c r="H48" s="313"/>
      <c r="I48" s="313"/>
      <c r="J48" s="313"/>
      <c r="K48" s="313"/>
      <c r="L48" s="313"/>
      <c r="M48" s="314"/>
      <c r="N48" s="58"/>
      <c r="O48" s="58"/>
    </row>
    <row r="51" s="387" customFormat="1" ht="14.25"/>
    <row r="52" s="387" customFormat="1" ht="14.25"/>
    <row r="53" s="387" customFormat="1" ht="14.25"/>
    <row r="54" s="387" customFormat="1" ht="14.25"/>
    <row r="55" s="387" customFormat="1" ht="14.25"/>
    <row r="56" s="387" customFormat="1" ht="14.25"/>
    <row r="57" s="387" customFormat="1" ht="14.25"/>
    <row r="58" s="387" customFormat="1" ht="14.25"/>
    <row r="59" s="387" customFormat="1" ht="14.25"/>
    <row r="60" s="387" customFormat="1" ht="14.25"/>
    <row r="61" s="387" customFormat="1" ht="14.25"/>
    <row r="62" s="387" customFormat="1" ht="14.25"/>
    <row r="63" s="387" customFormat="1" ht="14.25"/>
    <row r="64" s="387" customFormat="1" ht="14.25"/>
    <row r="65" s="387" customFormat="1" ht="14.25"/>
    <row r="66" s="387" customFormat="1" ht="14.25"/>
    <row r="67" s="387" customFormat="1" ht="14.25"/>
    <row r="68" s="387" customFormat="1" ht="14.25"/>
    <row r="69" s="387" customFormat="1" ht="14.25"/>
    <row r="70" s="387" customFormat="1" ht="14.25"/>
    <row r="71" s="387" customFormat="1" ht="14.25"/>
    <row r="72" s="387" customFormat="1" ht="14.25"/>
    <row r="73" s="387" customFormat="1" ht="14.25"/>
    <row r="74" s="387" customFormat="1" ht="14.25"/>
    <row r="75" s="387" customFormat="1" ht="14.25"/>
    <row r="76" s="387" customFormat="1" ht="14.25"/>
    <row r="77" s="387" customFormat="1" ht="14.25"/>
    <row r="78" s="387" customFormat="1" ht="14.25"/>
    <row r="79" s="387" customFormat="1" ht="14.25"/>
    <row r="80" s="387" customFormat="1" ht="14.25"/>
    <row r="81" s="387" customFormat="1" ht="14.25"/>
    <row r="82" s="387" customFormat="1" ht="14.25"/>
    <row r="83" s="387" customFormat="1" ht="14.25"/>
    <row r="84" s="387" customFormat="1" ht="14.25"/>
    <row r="85" s="387" customFormat="1" ht="14.25"/>
    <row r="86" s="387" customFormat="1" ht="14.25"/>
    <row r="87" s="387" customFormat="1" ht="14.25"/>
    <row r="88" s="387" customFormat="1" ht="14.25"/>
    <row r="89" s="387" customFormat="1" ht="14.25"/>
    <row r="90" s="387" customFormat="1" ht="14.25"/>
    <row r="91" s="387" customFormat="1" ht="14.25"/>
    <row r="92" s="387" customFormat="1" ht="14.25"/>
    <row r="93" s="387" customFormat="1" ht="14.25"/>
    <row r="94" s="387" customFormat="1" ht="14.25"/>
    <row r="95" s="387" customFormat="1" ht="14.25"/>
    <row r="96" s="387" customFormat="1" ht="14.25"/>
    <row r="97" s="387" customFormat="1" ht="14.25"/>
    <row r="98" s="387" customFormat="1" ht="14.25"/>
    <row r="99" s="387" customFormat="1" ht="14.25"/>
    <row r="100" s="387" customFormat="1" ht="14.25"/>
    <row r="101" s="387" customFormat="1" ht="14.25"/>
    <row r="102" s="387" customFormat="1" ht="14.25"/>
    <row r="103" s="387" customFormat="1" ht="14.25"/>
    <row r="104" s="387" customFormat="1" ht="14.25"/>
    <row r="105" s="387" customFormat="1" ht="14.25"/>
    <row r="106" s="387" customFormat="1" ht="14.25"/>
    <row r="107" s="387" customFormat="1" ht="14.25"/>
    <row r="108" s="387" customFormat="1" ht="14.25"/>
    <row r="109" s="387" customFormat="1" ht="14.25"/>
    <row r="110" s="387" customFormat="1" ht="14.25"/>
    <row r="111" s="387" customFormat="1" ht="14.25"/>
    <row r="112" s="387" customFormat="1" ht="14.25"/>
    <row r="113" s="387" customFormat="1" ht="14.25"/>
    <row r="114" s="387" customFormat="1" ht="14.25"/>
    <row r="115" s="387" customFormat="1" ht="14.25"/>
    <row r="116" s="387" customFormat="1" ht="14.25"/>
    <row r="117" s="387" customFormat="1" ht="14.25"/>
    <row r="118" s="387" customFormat="1" ht="14.25"/>
    <row r="119" s="387" customFormat="1" ht="14.25"/>
    <row r="120" s="387" customFormat="1" ht="14.25"/>
    <row r="121" s="387" customFormat="1" ht="14.25"/>
    <row r="122" s="387" customFormat="1" ht="14.25"/>
    <row r="123" s="387" customFormat="1" ht="14.25"/>
    <row r="124" s="387" customFormat="1" ht="14.25"/>
    <row r="125" s="387" customFormat="1" ht="14.25"/>
    <row r="126" s="387" customFormat="1" ht="14.25"/>
    <row r="127" s="387" customFormat="1" ht="14.25"/>
    <row r="128" s="387" customFormat="1" ht="14.25"/>
    <row r="129" s="387" customFormat="1" ht="14.25"/>
    <row r="130" s="387" customFormat="1" ht="14.25"/>
    <row r="131" s="387" customFormat="1" ht="14.25"/>
    <row r="132" s="387" customFormat="1" ht="14.25"/>
    <row r="133" s="387" customFormat="1" ht="14.25"/>
    <row r="134" s="387" customFormat="1" ht="14.25"/>
    <row r="135" s="387" customFormat="1" ht="14.25"/>
    <row r="136" s="387" customFormat="1" ht="14.25"/>
    <row r="137" s="387" customFormat="1" ht="14.25"/>
    <row r="138" s="387" customFormat="1" ht="14.25"/>
    <row r="139" s="387" customFormat="1" ht="14.25"/>
    <row r="140" s="387" customFormat="1" ht="14.25"/>
    <row r="141" s="387" customFormat="1" ht="14.25"/>
    <row r="142" s="387" customFormat="1" ht="14.25"/>
    <row r="143" s="387" customFormat="1" ht="14.25"/>
    <row r="144" s="387" customFormat="1" ht="14.25"/>
    <row r="145" s="387" customFormat="1" ht="14.25"/>
    <row r="146" s="387" customFormat="1" ht="14.25"/>
    <row r="147" s="387" customFormat="1" ht="14.25"/>
    <row r="148" s="387" customFormat="1" ht="14.25"/>
    <row r="149" s="387" customFormat="1" ht="14.25"/>
    <row r="150" s="387" customFormat="1" ht="14.25"/>
    <row r="151" s="387" customFormat="1" ht="14.25"/>
    <row r="152" s="387" customFormat="1" ht="14.25"/>
    <row r="153" s="387" customFormat="1" ht="14.25"/>
    <row r="154" s="387" customFormat="1" ht="14.25"/>
    <row r="155" s="387" customFormat="1" ht="14.25"/>
    <row r="156" s="387" customFormat="1" ht="14.25"/>
    <row r="157" s="387" customFormat="1" ht="14.25"/>
    <row r="158" s="387" customFormat="1" ht="14.25"/>
    <row r="159" s="387" customFormat="1" ht="14.25"/>
    <row r="160" s="387" customFormat="1" ht="14.25"/>
    <row r="161" s="387" customFormat="1" ht="14.25"/>
    <row r="162" s="387" customFormat="1" ht="14.25"/>
    <row r="163" s="387" customFormat="1" ht="14.25"/>
    <row r="164" s="387" customFormat="1" ht="14.25"/>
    <row r="165" s="387" customFormat="1" ht="14.25"/>
    <row r="166" s="387" customFormat="1" ht="14.25"/>
    <row r="167" s="387" customFormat="1" ht="14.25"/>
    <row r="168" s="387" customFormat="1" ht="14.25"/>
    <row r="169" s="387" customFormat="1" ht="14.25"/>
    <row r="170" s="387" customFormat="1" ht="14.25"/>
    <row r="171" s="387" customFormat="1" ht="14.25"/>
    <row r="172" s="387" customFormat="1" ht="14.25"/>
    <row r="173" s="387" customFormat="1" ht="14.25"/>
    <row r="174" s="387" customFormat="1" ht="14.25"/>
    <row r="175" s="387" customFormat="1" ht="14.25"/>
    <row r="176" s="387" customFormat="1" ht="14.25"/>
    <row r="177" s="387" customFormat="1" ht="14.25"/>
    <row r="178" s="387" customFormat="1" ht="14.25"/>
    <row r="179" s="387" customFormat="1" ht="14.25"/>
    <row r="180" s="387" customFormat="1" ht="14.25"/>
    <row r="181" s="387" customFormat="1" ht="14.25"/>
    <row r="182" s="387" customFormat="1" ht="14.25"/>
    <row r="183" s="387" customFormat="1" ht="14.25"/>
    <row r="184" s="387" customFormat="1" ht="14.25"/>
    <row r="185" s="387" customFormat="1" ht="14.25"/>
    <row r="186" s="387" customFormat="1" ht="14.25"/>
    <row r="187" s="387" customFormat="1" ht="14.25"/>
    <row r="188" s="387" customFormat="1" ht="14.25"/>
    <row r="189" s="387" customFormat="1" ht="14.25"/>
    <row r="190" s="387" customFormat="1" ht="14.25"/>
    <row r="191" s="387" customFormat="1" ht="14.25"/>
    <row r="192" s="387" customFormat="1" ht="14.25"/>
    <row r="193" s="387" customFormat="1" ht="14.25"/>
    <row r="194" s="387" customFormat="1" ht="14.25"/>
    <row r="195" s="387" customFormat="1" ht="14.25"/>
    <row r="196" s="387" customFormat="1" ht="14.25"/>
    <row r="197" s="387" customFormat="1" ht="14.25"/>
    <row r="198" s="387" customFormat="1" ht="14.25"/>
    <row r="199" s="387" customFormat="1" ht="14.25"/>
    <row r="200" s="387" customFormat="1" ht="14.25"/>
    <row r="201" s="387" customFormat="1" ht="14.25"/>
    <row r="202" s="387" customFormat="1" ht="14.25"/>
    <row r="203" s="387" customFormat="1" ht="14.25"/>
    <row r="204" s="387" customFormat="1" ht="14.25"/>
    <row r="205" s="387" customFormat="1" ht="14.25"/>
    <row r="206" s="387" customFormat="1" ht="14.25"/>
    <row r="207" s="387" customFormat="1" ht="14.25"/>
    <row r="208" s="387" customFormat="1" ht="14.25"/>
    <row r="209" s="387" customFormat="1" ht="14.25"/>
    <row r="210" s="387" customFormat="1" ht="14.25"/>
    <row r="211" s="387" customFormat="1" ht="14.25"/>
    <row r="212" s="387" customFormat="1" ht="14.25"/>
    <row r="213" s="387" customFormat="1" ht="14.25"/>
    <row r="214" s="387" customFormat="1" ht="14.25"/>
    <row r="215" s="387" customFormat="1" ht="14.25"/>
    <row r="216" s="387" customFormat="1" ht="14.25"/>
    <row r="217" s="387" customFormat="1" ht="14.25"/>
    <row r="218" s="387" customFormat="1" ht="14.25"/>
    <row r="219" s="387" customFormat="1" ht="14.25"/>
    <row r="220" s="387" customFormat="1" ht="14.25"/>
    <row r="221" s="387" customFormat="1" ht="14.25"/>
    <row r="222" s="387" customFormat="1" ht="14.25"/>
    <row r="223" s="387" customFormat="1" ht="14.25"/>
    <row r="224" s="387" customFormat="1" ht="14.25"/>
    <row r="225" s="387" customFormat="1" ht="14.25"/>
    <row r="226" s="387" customFormat="1" ht="14.25"/>
    <row r="227" s="387" customFormat="1" ht="14.25"/>
    <row r="228" s="387" customFormat="1" ht="14.25"/>
    <row r="229" s="387" customFormat="1" ht="14.25"/>
    <row r="230" s="387" customFormat="1" ht="14.25"/>
    <row r="231" s="387" customFormat="1" ht="14.25"/>
    <row r="232" s="387" customFormat="1" ht="14.25"/>
    <row r="233" s="387" customFormat="1" ht="14.25"/>
    <row r="234" s="387" customFormat="1" ht="14.25"/>
    <row r="235" s="387" customFormat="1" ht="14.25"/>
    <row r="236" s="387" customFormat="1" ht="14.25"/>
    <row r="237" s="387" customFormat="1" ht="14.25"/>
    <row r="238" s="387" customFormat="1" ht="14.25"/>
    <row r="239" s="387" customFormat="1" ht="14.25"/>
    <row r="240" s="387" customFormat="1" ht="14.25"/>
    <row r="241" s="387" customFormat="1" ht="14.25"/>
    <row r="242" s="387" customFormat="1" ht="14.25"/>
    <row r="243" s="387" customFormat="1" ht="14.25"/>
    <row r="244" s="387" customFormat="1" ht="14.25"/>
    <row r="245" s="387" customFormat="1" ht="14.25"/>
    <row r="246" s="387" customFormat="1" ht="14.25"/>
    <row r="247" s="387" customFormat="1" ht="14.25"/>
    <row r="248" s="387" customFormat="1" ht="14.25"/>
    <row r="249" s="387" customFormat="1" ht="14.25"/>
    <row r="250" s="387" customFormat="1" ht="14.25"/>
    <row r="251" s="387" customFormat="1" ht="14.25"/>
    <row r="252" s="387" customFormat="1" ht="14.25"/>
    <row r="253" s="387" customFormat="1" ht="14.25"/>
    <row r="254" s="387" customFormat="1" ht="14.25"/>
    <row r="255" s="387" customFormat="1" ht="14.25"/>
    <row r="256" s="387" customFormat="1" ht="14.25"/>
    <row r="257" s="387" customFormat="1" ht="14.25"/>
    <row r="258" s="387" customFormat="1" ht="14.25"/>
    <row r="259" s="387" customFormat="1" ht="14.25"/>
    <row r="260" s="387" customFormat="1" ht="14.25"/>
    <row r="261" s="387" customFormat="1" ht="14.25"/>
    <row r="262" s="387" customFormat="1" ht="14.25"/>
    <row r="263" s="387" customFormat="1" ht="14.25"/>
    <row r="264" s="387" customFormat="1" ht="14.25"/>
    <row r="265" s="387" customFormat="1" ht="14.25"/>
    <row r="266" s="387" customFormat="1" ht="14.25"/>
    <row r="267" s="387" customFormat="1" ht="14.25"/>
    <row r="268" s="387" customFormat="1" ht="14.25"/>
    <row r="269" s="387" customFormat="1" ht="14.25"/>
    <row r="270" s="387" customFormat="1" ht="14.25"/>
    <row r="271" s="387" customFormat="1" ht="14.25"/>
    <row r="272" s="387" customFormat="1" ht="14.25"/>
    <row r="273" s="387" customFormat="1" ht="14.25"/>
    <row r="274" s="387" customFormat="1" ht="14.25"/>
    <row r="275" s="387" customFormat="1" ht="14.25"/>
    <row r="276" s="387" customFormat="1" ht="14.25"/>
    <row r="277" s="387" customFormat="1" ht="14.25"/>
    <row r="278" s="387" customFormat="1" ht="14.25"/>
    <row r="279" s="387" customFormat="1" ht="14.25"/>
    <row r="280" s="387" customFormat="1" ht="14.25"/>
    <row r="281" s="387" customFormat="1" ht="14.25"/>
    <row r="282" s="387" customFormat="1" ht="14.25"/>
    <row r="283" s="387" customFormat="1" ht="14.25"/>
    <row r="284" s="387" customFormat="1" ht="14.25"/>
    <row r="285" s="387" customFormat="1" ht="14.25"/>
    <row r="286" s="387" customFormat="1" ht="14.25"/>
    <row r="287" s="387" customFormat="1" ht="14.25"/>
    <row r="288" s="387" customFormat="1" ht="14.25"/>
    <row r="289" s="387" customFormat="1" ht="14.25"/>
    <row r="290" s="387" customFormat="1" ht="14.25"/>
    <row r="291" s="387" customFormat="1" ht="14.25"/>
    <row r="292" s="387" customFormat="1" ht="14.25"/>
    <row r="293" s="387" customFormat="1" ht="14.25"/>
  </sheetData>
  <sheetProtection/>
  <mergeCells count="17">
    <mergeCell ref="C25:N25"/>
    <mergeCell ref="P1:T1"/>
    <mergeCell ref="P2:T2"/>
    <mergeCell ref="P6:T6"/>
    <mergeCell ref="B7:N9"/>
    <mergeCell ref="C11:N12"/>
    <mergeCell ref="P8:T12"/>
    <mergeCell ref="C40:D40"/>
    <mergeCell ref="J40:L40"/>
    <mergeCell ref="C28:M35"/>
    <mergeCell ref="C38:M38"/>
    <mergeCell ref="C41:M48"/>
    <mergeCell ref="J14:L14"/>
    <mergeCell ref="C27:D27"/>
    <mergeCell ref="C14:D14"/>
    <mergeCell ref="J27:L27"/>
    <mergeCell ref="C15:M22"/>
  </mergeCells>
  <conditionalFormatting sqref="M27 M14">
    <cfRule type="cellIs" priority="15" dxfId="1" operator="greaterThanOrEqual" stopIfTrue="1">
      <formula>0</formula>
    </cfRule>
    <cfRule type="cellIs" priority="16" dxfId="0" operator="lessThan" stopIfTrue="1">
      <formula>0</formula>
    </cfRule>
  </conditionalFormatting>
  <conditionalFormatting sqref="M40"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dataValidations count="1">
    <dataValidation type="list" allowBlank="1" showInputMessage="1" showErrorMessage="1" sqref="Q3">
      <formula1>zsüri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0" r:id="rId1"/>
  <headerFooter>
    <oddFooter>&amp;LÜzleti megoldás díj_szokásos üzletmeneten túl&amp;R&amp;P/&amp;N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K81"/>
  <sheetViews>
    <sheetView zoomScaleSheetLayoutView="100" zoomScalePageLayoutView="0" workbookViewId="0" topLeftCell="A53">
      <selection activeCell="A84" sqref="A84:IV162"/>
    </sheetView>
  </sheetViews>
  <sheetFormatPr defaultColWidth="9.140625" defaultRowHeight="15" zeroHeight="1"/>
  <cols>
    <col min="1" max="1" width="9.140625" style="393" customWidth="1"/>
    <col min="2" max="5" width="9.140625" style="55" customWidth="1"/>
    <col min="6" max="6" width="10.421875" style="55" bestFit="1" customWidth="1"/>
    <col min="7" max="7" width="10.00390625" style="55" bestFit="1" customWidth="1"/>
    <col min="8" max="15" width="9.140625" style="55" customWidth="1"/>
    <col min="16" max="20" width="0" style="55" hidden="1" customWidth="1"/>
    <col min="21" max="63" width="9.140625" style="393" customWidth="1"/>
    <col min="64" max="16384" width="9.140625" style="55" customWidth="1"/>
  </cols>
  <sheetData>
    <row r="1" spans="16:20" ht="15">
      <c r="P1" s="305" t="s">
        <v>424</v>
      </c>
      <c r="Q1" s="305"/>
      <c r="R1" s="305"/>
      <c r="S1" s="305"/>
      <c r="T1" s="305"/>
    </row>
    <row r="2" spans="16:20" ht="14.25">
      <c r="P2" s="306" t="s">
        <v>425</v>
      </c>
      <c r="Q2" s="306"/>
      <c r="R2" s="306"/>
      <c r="S2" s="306"/>
      <c r="T2" s="306"/>
    </row>
    <row r="3" spans="8:20" ht="21" thickBot="1">
      <c r="H3" s="87" t="s">
        <v>6</v>
      </c>
      <c r="N3" s="142"/>
      <c r="O3" s="142"/>
      <c r="P3" s="164" t="s">
        <v>418</v>
      </c>
      <c r="Q3" s="61"/>
      <c r="R3" s="61"/>
      <c r="S3" s="61"/>
      <c r="T3" s="61"/>
    </row>
    <row r="4" spans="8:20" ht="15.75" thickBot="1">
      <c r="H4" s="80" t="s">
        <v>423</v>
      </c>
      <c r="P4" s="163" t="s">
        <v>19</v>
      </c>
      <c r="Q4" s="128"/>
      <c r="R4" s="129"/>
      <c r="S4" s="61"/>
      <c r="T4" s="61"/>
    </row>
    <row r="5" ht="15" thickBot="1"/>
    <row r="6" spans="3:20" ht="63" customHeight="1" thickBot="1">
      <c r="C6" s="197" t="s">
        <v>468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339" t="s">
        <v>416</v>
      </c>
      <c r="Q6" s="340"/>
      <c r="R6" s="340"/>
      <c r="S6" s="340"/>
      <c r="T6" s="341"/>
    </row>
    <row r="7" spans="3:16" ht="24" customHeight="1" thickBot="1">
      <c r="C7" s="197" t="s">
        <v>420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53" t="s">
        <v>20</v>
      </c>
    </row>
    <row r="8" spans="3:20" ht="66.75" customHeight="1">
      <c r="C8" s="197" t="s">
        <v>421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307"/>
      <c r="Q8" s="308"/>
      <c r="R8" s="308"/>
      <c r="S8" s="308"/>
      <c r="T8" s="309"/>
    </row>
    <row r="9" spans="3:20" ht="42" customHeight="1">
      <c r="C9" s="197" t="s">
        <v>422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343"/>
      <c r="P9" s="310"/>
      <c r="Q9" s="306"/>
      <c r="R9" s="306"/>
      <c r="S9" s="306"/>
      <c r="T9" s="311"/>
    </row>
    <row r="10" spans="3:20" ht="20.25" customHeight="1"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56"/>
      <c r="P10" s="310"/>
      <c r="Q10" s="306"/>
      <c r="R10" s="306"/>
      <c r="S10" s="306"/>
      <c r="T10" s="311"/>
    </row>
    <row r="11" spans="2:20" ht="15" customHeight="1">
      <c r="B11" s="143" t="s">
        <v>396</v>
      </c>
      <c r="C11" s="197" t="s">
        <v>489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343"/>
      <c r="P11" s="310"/>
      <c r="Q11" s="306"/>
      <c r="R11" s="306"/>
      <c r="S11" s="306"/>
      <c r="T11" s="311"/>
    </row>
    <row r="12" spans="3:20" ht="24.75" customHeight="1"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343"/>
      <c r="P12" s="310"/>
      <c r="Q12" s="306"/>
      <c r="R12" s="306"/>
      <c r="S12" s="306"/>
      <c r="T12" s="311"/>
    </row>
    <row r="13" spans="6:20" ht="15" customHeight="1" thickBot="1">
      <c r="F13" s="58"/>
      <c r="G13" s="58"/>
      <c r="H13" s="58"/>
      <c r="I13" s="58"/>
      <c r="J13" s="58"/>
      <c r="K13" s="58"/>
      <c r="L13" s="58"/>
      <c r="M13" s="58"/>
      <c r="N13" s="116"/>
      <c r="P13" s="312"/>
      <c r="Q13" s="313"/>
      <c r="R13" s="313"/>
      <c r="S13" s="313"/>
      <c r="T13" s="314"/>
    </row>
    <row r="14" spans="1:63" s="150" customFormat="1" ht="15" customHeight="1" thickBot="1">
      <c r="A14" s="394"/>
      <c r="C14" s="338" t="s">
        <v>10</v>
      </c>
      <c r="D14" s="338"/>
      <c r="E14" s="338"/>
      <c r="F14" s="117">
        <v>200</v>
      </c>
      <c r="G14" s="152"/>
      <c r="H14" s="152"/>
      <c r="I14" s="152"/>
      <c r="J14" s="338" t="s">
        <v>11</v>
      </c>
      <c r="K14" s="338"/>
      <c r="L14" s="338"/>
      <c r="M14" s="152"/>
      <c r="N14" s="134">
        <f>F14-LEN(C15)</f>
        <v>200</v>
      </c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</row>
    <row r="15" spans="3:14" ht="14.25">
      <c r="C15" s="307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9"/>
    </row>
    <row r="16" spans="3:14" ht="14.25">
      <c r="C16" s="310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11"/>
    </row>
    <row r="17" spans="3:14" ht="14.25">
      <c r="C17" s="310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11"/>
    </row>
    <row r="18" spans="3:14" ht="14.25">
      <c r="C18" s="310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11"/>
    </row>
    <row r="19" spans="3:14" ht="14.25">
      <c r="C19" s="310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11"/>
    </row>
    <row r="20" spans="3:14" ht="14.25">
      <c r="C20" s="310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11"/>
    </row>
    <row r="21" spans="3:14" ht="14.25">
      <c r="C21" s="310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11"/>
    </row>
    <row r="22" spans="3:14" ht="14.25">
      <c r="C22" s="310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11"/>
    </row>
    <row r="23" spans="3:14" ht="14.25">
      <c r="C23" s="310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11"/>
    </row>
    <row r="24" spans="3:14" ht="14.25">
      <c r="C24" s="310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11"/>
    </row>
    <row r="25" spans="3:14" ht="15" thickBot="1">
      <c r="C25" s="312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4"/>
    </row>
    <row r="26" ht="14.25"/>
    <row r="27" ht="14.25"/>
    <row r="28" spans="2:14" ht="14.25" customHeight="1">
      <c r="B28" s="143" t="s">
        <v>396</v>
      </c>
      <c r="C28" s="197" t="s">
        <v>490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</row>
    <row r="29" spans="3:14" ht="63" customHeight="1"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</row>
    <row r="30" spans="4:14" ht="30.75" customHeight="1">
      <c r="D30" s="190" t="s">
        <v>344</v>
      </c>
      <c r="E30" s="151"/>
      <c r="F30" s="151"/>
      <c r="G30" s="151"/>
      <c r="H30" s="151"/>
      <c r="I30" s="342">
        <f>'ÜZLETI MEGOLDÁS összefoglalása'!$D$119</f>
        <v>0</v>
      </c>
      <c r="J30" s="342"/>
      <c r="K30" s="342"/>
      <c r="L30" s="149"/>
      <c r="M30" s="149"/>
      <c r="N30" s="149"/>
    </row>
    <row r="31" spans="4:14" ht="14.25">
      <c r="D31" s="149"/>
      <c r="E31" s="306"/>
      <c r="F31" s="306"/>
      <c r="G31" s="306"/>
      <c r="H31" s="306"/>
      <c r="I31" s="306"/>
      <c r="J31" s="306"/>
      <c r="K31" s="306"/>
      <c r="L31" s="306"/>
      <c r="M31" s="306"/>
      <c r="N31" s="149"/>
    </row>
    <row r="32" spans="3:14" ht="21" customHeight="1">
      <c r="C32" s="56"/>
      <c r="D32" s="156" t="s">
        <v>345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7"/>
    </row>
    <row r="33" spans="3:14" ht="15.75">
      <c r="C33" s="56"/>
      <c r="D33" s="158" t="s">
        <v>346</v>
      </c>
      <c r="E33" s="159"/>
      <c r="F33" s="160" t="s">
        <v>347</v>
      </c>
      <c r="G33" s="161"/>
      <c r="H33" s="159"/>
      <c r="I33" s="158" t="s">
        <v>348</v>
      </c>
      <c r="J33" s="159"/>
      <c r="K33" s="158" t="s">
        <v>349</v>
      </c>
      <c r="L33" s="159"/>
      <c r="M33" s="162" t="s">
        <v>350</v>
      </c>
      <c r="N33" s="157"/>
    </row>
    <row r="34" spans="3:14" ht="15.75" thickBot="1">
      <c r="C34" s="56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</row>
    <row r="35" spans="1:63" s="150" customFormat="1" ht="15.75" thickBot="1">
      <c r="A35" s="394"/>
      <c r="C35" s="152"/>
      <c r="D35" s="338" t="s">
        <v>10</v>
      </c>
      <c r="E35" s="338"/>
      <c r="F35" s="117">
        <v>200</v>
      </c>
      <c r="G35" s="152"/>
      <c r="H35" s="152"/>
      <c r="I35" s="152"/>
      <c r="J35" s="152"/>
      <c r="K35" s="338" t="s">
        <v>11</v>
      </c>
      <c r="L35" s="338"/>
      <c r="M35" s="338"/>
      <c r="N35" s="134">
        <f>F35-LEN(C36)</f>
        <v>200</v>
      </c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</row>
    <row r="36" spans="3:14" ht="14.25">
      <c r="C36" s="307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9"/>
    </row>
    <row r="37" spans="3:14" ht="14.25">
      <c r="C37" s="310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11"/>
    </row>
    <row r="38" spans="3:14" ht="14.25">
      <c r="C38" s="310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11"/>
    </row>
    <row r="39" spans="3:14" ht="14.25">
      <c r="C39" s="310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11"/>
    </row>
    <row r="40" spans="3:14" ht="14.25">
      <c r="C40" s="310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11"/>
    </row>
    <row r="41" spans="3:14" ht="14.25">
      <c r="C41" s="310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11"/>
    </row>
    <row r="42" spans="3:14" ht="14.25">
      <c r="C42" s="310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11"/>
    </row>
    <row r="43" spans="3:14" ht="14.25">
      <c r="C43" s="310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11"/>
    </row>
    <row r="44" spans="3:14" ht="14.25">
      <c r="C44" s="310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11"/>
    </row>
    <row r="45" spans="3:14" ht="14.25">
      <c r="C45" s="310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11"/>
    </row>
    <row r="46" spans="3:14" ht="15" thickBot="1">
      <c r="C46" s="312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4"/>
    </row>
    <row r="47" ht="14.25"/>
    <row r="48" ht="14.25"/>
    <row r="49" spans="2:14" ht="14.25" customHeight="1">
      <c r="B49" s="143" t="s">
        <v>396</v>
      </c>
      <c r="C49" s="197" t="s">
        <v>491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3:14" ht="22.5" customHeight="1"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</row>
    <row r="51" spans="4:14" ht="15" thickBot="1"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</row>
    <row r="52" spans="1:63" s="150" customFormat="1" ht="15.75" thickBot="1">
      <c r="A52" s="394"/>
      <c r="C52" s="152"/>
      <c r="D52" s="338" t="s">
        <v>10</v>
      </c>
      <c r="E52" s="338"/>
      <c r="F52" s="117">
        <v>200</v>
      </c>
      <c r="G52" s="152"/>
      <c r="H52" s="152"/>
      <c r="I52" s="152"/>
      <c r="J52" s="152"/>
      <c r="K52" s="338" t="s">
        <v>11</v>
      </c>
      <c r="L52" s="338"/>
      <c r="M52" s="338"/>
      <c r="N52" s="134">
        <f>F52-LEN(D53)</f>
        <v>200</v>
      </c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</row>
    <row r="53" spans="3:14" ht="18.75" customHeight="1">
      <c r="C53" s="307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9"/>
    </row>
    <row r="54" spans="3:14" ht="14.25" customHeight="1">
      <c r="C54" s="310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11"/>
    </row>
    <row r="55" spans="3:14" ht="15" customHeight="1">
      <c r="C55" s="310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11"/>
    </row>
    <row r="56" spans="3:14" ht="13.5" customHeight="1">
      <c r="C56" s="310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11"/>
    </row>
    <row r="57" spans="3:14" ht="14.25" customHeight="1">
      <c r="C57" s="310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11"/>
    </row>
    <row r="58" spans="3:14" ht="12" customHeight="1">
      <c r="C58" s="310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11"/>
    </row>
    <row r="59" spans="3:14" ht="12" customHeight="1">
      <c r="C59" s="310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11"/>
    </row>
    <row r="60" spans="3:14" ht="11.25" customHeight="1">
      <c r="C60" s="310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11"/>
    </row>
    <row r="61" spans="3:14" ht="10.5" customHeight="1">
      <c r="C61" s="310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11"/>
    </row>
    <row r="62" spans="3:14" ht="12.75" customHeight="1">
      <c r="C62" s="310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11"/>
    </row>
    <row r="63" spans="3:14" ht="11.25" customHeight="1" thickBot="1">
      <c r="C63" s="312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4"/>
    </row>
    <row r="64" ht="14.25"/>
    <row r="65" ht="14.25"/>
    <row r="66" spans="2:14" ht="14.25" customHeight="1">
      <c r="B66" s="143" t="s">
        <v>396</v>
      </c>
      <c r="C66" s="197" t="s">
        <v>492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</row>
    <row r="67" spans="3:14" ht="18" customHeight="1"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3:14" ht="66" customHeight="1"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4:14" ht="15" thickBot="1">
      <c r="D69" s="149"/>
      <c r="E69" s="149"/>
      <c r="F69" s="149"/>
      <c r="H69" s="149"/>
      <c r="I69" s="149"/>
      <c r="J69" s="149"/>
      <c r="K69" s="149"/>
      <c r="L69" s="149"/>
      <c r="M69" s="149"/>
      <c r="N69" s="149"/>
    </row>
    <row r="70" spans="1:63" s="150" customFormat="1" ht="15.75" thickBot="1">
      <c r="A70" s="394"/>
      <c r="C70" s="152"/>
      <c r="D70" s="338" t="s">
        <v>10</v>
      </c>
      <c r="E70" s="338"/>
      <c r="F70" s="117">
        <v>200</v>
      </c>
      <c r="G70" s="152"/>
      <c r="H70" s="152"/>
      <c r="I70" s="152"/>
      <c r="J70" s="152"/>
      <c r="K70" s="338" t="s">
        <v>11</v>
      </c>
      <c r="L70" s="338"/>
      <c r="M70" s="338"/>
      <c r="N70" s="134">
        <f>F70-LEN(D71)</f>
        <v>200</v>
      </c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4"/>
      <c r="AL70" s="394"/>
      <c r="AM70" s="394"/>
      <c r="AN70" s="394"/>
      <c r="AO70" s="394"/>
      <c r="AP70" s="394"/>
      <c r="AQ70" s="394"/>
      <c r="AR70" s="394"/>
      <c r="AS70" s="394"/>
      <c r="AT70" s="394"/>
      <c r="AU70" s="394"/>
      <c r="AV70" s="394"/>
      <c r="AW70" s="394"/>
      <c r="AX70" s="394"/>
      <c r="AY70" s="394"/>
      <c r="AZ70" s="394"/>
      <c r="BA70" s="394"/>
      <c r="BB70" s="394"/>
      <c r="BC70" s="394"/>
      <c r="BD70" s="394"/>
      <c r="BE70" s="394"/>
      <c r="BF70" s="394"/>
      <c r="BG70" s="394"/>
      <c r="BH70" s="394"/>
      <c r="BI70" s="394"/>
      <c r="BJ70" s="394"/>
      <c r="BK70" s="394"/>
    </row>
    <row r="71" spans="3:14" ht="14.25">
      <c r="C71" s="307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9"/>
    </row>
    <row r="72" spans="3:14" ht="14.25">
      <c r="C72" s="310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11"/>
    </row>
    <row r="73" spans="3:14" ht="14.25">
      <c r="C73" s="310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11"/>
    </row>
    <row r="74" spans="3:14" ht="15" customHeight="1">
      <c r="C74" s="310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11"/>
    </row>
    <row r="75" spans="3:14" ht="14.25">
      <c r="C75" s="310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11"/>
    </row>
    <row r="76" spans="3:14" ht="14.25">
      <c r="C76" s="310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11"/>
    </row>
    <row r="77" spans="3:14" ht="14.25">
      <c r="C77" s="310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11"/>
    </row>
    <row r="78" spans="3:14" ht="14.25">
      <c r="C78" s="310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11"/>
    </row>
    <row r="79" spans="3:14" ht="14.25">
      <c r="C79" s="310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11"/>
    </row>
    <row r="80" spans="3:14" ht="14.25">
      <c r="C80" s="310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11"/>
    </row>
    <row r="81" spans="3:14" ht="15" thickBot="1">
      <c r="C81" s="312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4"/>
    </row>
    <row r="82" ht="14.25"/>
    <row r="83" ht="14.25"/>
    <row r="84" s="393" customFormat="1" ht="14.25"/>
    <row r="85" s="393" customFormat="1" ht="14.25"/>
    <row r="86" s="393" customFormat="1" ht="14.25"/>
    <row r="87" s="393" customFormat="1" ht="14.25"/>
    <row r="88" s="393" customFormat="1" ht="14.25"/>
    <row r="89" s="393" customFormat="1" ht="14.25" hidden="1"/>
    <row r="90" s="393" customFormat="1" ht="14.25" hidden="1"/>
    <row r="91" s="393" customFormat="1" ht="14.25" hidden="1"/>
    <row r="92" s="393" customFormat="1" ht="14.25" hidden="1"/>
    <row r="93" s="393" customFormat="1" ht="14.25" hidden="1"/>
    <row r="94" s="393" customFormat="1" ht="14.25" hidden="1"/>
    <row r="95" s="393" customFormat="1" ht="14.25" hidden="1"/>
    <row r="96" s="393" customFormat="1" ht="14.25" hidden="1"/>
    <row r="97" s="393" customFormat="1" ht="14.25" hidden="1"/>
    <row r="98" s="393" customFormat="1" ht="14.25" hidden="1"/>
    <row r="99" s="393" customFormat="1" ht="14.25" hidden="1"/>
    <row r="100" s="393" customFormat="1" ht="14.25" hidden="1"/>
    <row r="101" s="393" customFormat="1" ht="14.25" hidden="1"/>
    <row r="102" s="393" customFormat="1" ht="14.25" hidden="1"/>
    <row r="103" s="393" customFormat="1" ht="14.25" hidden="1"/>
    <row r="104" s="393" customFormat="1" ht="14.25" hidden="1"/>
    <row r="105" s="393" customFormat="1" ht="14.25" hidden="1"/>
    <row r="106" s="393" customFormat="1" ht="14.25" hidden="1"/>
    <row r="107" s="393" customFormat="1" ht="14.25" hidden="1"/>
    <row r="108" s="393" customFormat="1" ht="14.25" hidden="1"/>
    <row r="109" s="393" customFormat="1" ht="14.25" hidden="1"/>
    <row r="110" s="393" customFormat="1" ht="14.25"/>
    <row r="111" s="393" customFormat="1" ht="14.25"/>
    <row r="112" s="393" customFormat="1" ht="14.25"/>
    <row r="113" s="393" customFormat="1" ht="14.25"/>
    <row r="114" s="393" customFormat="1" ht="14.25"/>
    <row r="115" s="393" customFormat="1" ht="14.25"/>
    <row r="116" s="393" customFormat="1" ht="14.25"/>
    <row r="117" s="393" customFormat="1" ht="14.25"/>
    <row r="118" s="393" customFormat="1" ht="14.25"/>
    <row r="119" s="393" customFormat="1" ht="14.25"/>
    <row r="120" s="393" customFormat="1" ht="14.25"/>
    <row r="121" s="393" customFormat="1" ht="14.25"/>
    <row r="122" s="393" customFormat="1" ht="14.25"/>
    <row r="123" s="393" customFormat="1" ht="14.25"/>
    <row r="124" s="393" customFormat="1" ht="14.25"/>
    <row r="125" s="393" customFormat="1" ht="14.25"/>
    <row r="126" s="393" customFormat="1" ht="14.25"/>
    <row r="127" s="393" customFormat="1" ht="14.25"/>
    <row r="128" s="393" customFormat="1" ht="14.25"/>
    <row r="129" s="393" customFormat="1" ht="14.25"/>
    <row r="130" s="393" customFormat="1" ht="14.25"/>
    <row r="131" s="393" customFormat="1" ht="14.25"/>
    <row r="132" s="393" customFormat="1" ht="14.25"/>
    <row r="133" s="393" customFormat="1" ht="14.25"/>
    <row r="134" s="393" customFormat="1" ht="14.25"/>
    <row r="135" s="393" customFormat="1" ht="14.25"/>
    <row r="136" s="393" customFormat="1" ht="14.25"/>
    <row r="137" s="393" customFormat="1" ht="14.25"/>
    <row r="138" s="393" customFormat="1" ht="14.25"/>
    <row r="139" s="393" customFormat="1" ht="14.25"/>
    <row r="140" s="393" customFormat="1" ht="14.25"/>
    <row r="141" s="393" customFormat="1" ht="14.25"/>
    <row r="142" s="393" customFormat="1" ht="14.25"/>
    <row r="143" s="393" customFormat="1" ht="14.25"/>
    <row r="144" s="393" customFormat="1" ht="14.25"/>
    <row r="145" s="393" customFormat="1" ht="14.25"/>
    <row r="146" s="393" customFormat="1" ht="14.25"/>
    <row r="147" s="393" customFormat="1" ht="14.25"/>
    <row r="148" s="393" customFormat="1" ht="14.25"/>
    <row r="149" s="393" customFormat="1" ht="14.25"/>
    <row r="150" s="393" customFormat="1" ht="14.25"/>
    <row r="151" s="393" customFormat="1" ht="14.25"/>
    <row r="152" s="393" customFormat="1" ht="14.25"/>
    <row r="153" s="393" customFormat="1" ht="14.25"/>
    <row r="154" s="393" customFormat="1" ht="14.25"/>
    <row r="155" s="393" customFormat="1" ht="14.25"/>
    <row r="156" s="393" customFormat="1" ht="14.25"/>
    <row r="157" s="393" customFormat="1" ht="14.25"/>
    <row r="158" s="393" customFormat="1" ht="14.25"/>
    <row r="159" s="393" customFormat="1" ht="14.25"/>
    <row r="160" s="393" customFormat="1" ht="14.25"/>
    <row r="161" s="393" customFormat="1" ht="14.25"/>
    <row r="162" s="393" customFormat="1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</sheetData>
  <sheetProtection/>
  <mergeCells count="26">
    <mergeCell ref="C14:E14"/>
    <mergeCell ref="C28:N29"/>
    <mergeCell ref="D70:E70"/>
    <mergeCell ref="K70:M70"/>
    <mergeCell ref="D52:E52"/>
    <mergeCell ref="K52:M52"/>
    <mergeCell ref="C71:N81"/>
    <mergeCell ref="P6:T6"/>
    <mergeCell ref="P8:T13"/>
    <mergeCell ref="C6:O6"/>
    <mergeCell ref="C7:O7"/>
    <mergeCell ref="C8:O8"/>
    <mergeCell ref="C9:O9"/>
    <mergeCell ref="C11:O12"/>
    <mergeCell ref="J14:L14"/>
    <mergeCell ref="C15:N25"/>
    <mergeCell ref="P1:T1"/>
    <mergeCell ref="P2:T2"/>
    <mergeCell ref="C49:N50"/>
    <mergeCell ref="C66:N68"/>
    <mergeCell ref="D35:E35"/>
    <mergeCell ref="K35:M35"/>
    <mergeCell ref="I30:K30"/>
    <mergeCell ref="E31:M31"/>
    <mergeCell ref="C53:N63"/>
    <mergeCell ref="C36:N46"/>
  </mergeCells>
  <conditionalFormatting sqref="N70 N52 N35 N14">
    <cfRule type="cellIs" priority="9" dxfId="1" operator="greaterThanOrEqual" stopIfTrue="1">
      <formula>0</formula>
    </cfRule>
    <cfRule type="cellIs" priority="10" dxfId="0" operator="lessThan" stopIfTrue="1">
      <formula>0</formula>
    </cfRule>
  </conditionalFormatting>
  <dataValidations count="1">
    <dataValidation type="list" allowBlank="1" showInputMessage="1" showErrorMessage="1" sqref="Q3">
      <formula1>zsüri</formula1>
    </dataValidation>
  </dataValidations>
  <hyperlinks>
    <hyperlink ref="D33" location="ÉLELEMEZÉS!A1" display="ÉLELEMEZÉS!A1"/>
    <hyperlink ref="F33" location="'FENNTARTHATÓ ÉLETMÓD'!A1" display="'FENNTARTHATÓ ÉLETMÓD'!A1"/>
    <hyperlink ref="I33" location="FOGLALKOZTATÁS!A1" display="FOGLALKOZTATÁS!A1"/>
    <hyperlink ref="K33" location="KLÍMAVÁLTOZÁS!A1" display="KLÍMAVÁLTOZÁS!A1"/>
    <hyperlink ref="M33" location="VÍZ!A1" display="VÍZ!A1"/>
  </hyperlink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69" r:id="rId1"/>
  <headerFooter>
    <oddFooter>&amp;LÜzleti megoldás díj_eredmény, hatás&amp;R&amp;P/&amp;N</oddFooter>
  </headerFooter>
  <rowBreaks count="2" manualBreakCount="2">
    <brk id="47" min="1" max="14" man="1"/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" sqref="D2:D7"/>
    </sheetView>
  </sheetViews>
  <sheetFormatPr defaultColWidth="9.140625" defaultRowHeight="15"/>
  <cols>
    <col min="1" max="1" width="6.421875" style="2" customWidth="1"/>
    <col min="2" max="2" width="85.7109375" style="2" customWidth="1"/>
    <col min="3" max="3" width="9.00390625" style="2" customWidth="1"/>
    <col min="4" max="4" width="87.140625" style="2" customWidth="1"/>
    <col min="5" max="16384" width="9.140625" style="2" customWidth="1"/>
  </cols>
  <sheetData>
    <row r="1" spans="1:4" s="4" customFormat="1" ht="17.25">
      <c r="A1" s="348" t="s">
        <v>69</v>
      </c>
      <c r="B1" s="348"/>
      <c r="C1" s="348"/>
      <c r="D1" s="348"/>
    </row>
    <row r="2" spans="1:4" s="7" customFormat="1" ht="15" thickBot="1">
      <c r="A2" s="46"/>
      <c r="B2" s="47"/>
      <c r="C2" s="48"/>
      <c r="D2" s="47"/>
    </row>
    <row r="3" spans="1:4" s="7" customFormat="1" ht="43.5" thickTop="1">
      <c r="A3" s="349" t="s">
        <v>70</v>
      </c>
      <c r="B3" s="5" t="s">
        <v>71</v>
      </c>
      <c r="C3" s="352" t="s">
        <v>72</v>
      </c>
      <c r="D3" s="6" t="s">
        <v>73</v>
      </c>
    </row>
    <row r="4" spans="1:4" s="7" customFormat="1" ht="28.5">
      <c r="A4" s="350"/>
      <c r="B4" s="8" t="s">
        <v>74</v>
      </c>
      <c r="C4" s="353"/>
      <c r="D4" s="9" t="s">
        <v>75</v>
      </c>
    </row>
    <row r="5" spans="1:4" s="7" customFormat="1" ht="28.5">
      <c r="A5" s="350"/>
      <c r="B5" s="9" t="s">
        <v>41</v>
      </c>
      <c r="C5" s="353"/>
      <c r="D5" s="9" t="s">
        <v>76</v>
      </c>
    </row>
    <row r="6" spans="1:4" s="7" customFormat="1" ht="28.5">
      <c r="A6" s="350"/>
      <c r="B6" s="9" t="s">
        <v>77</v>
      </c>
      <c r="C6" s="353"/>
      <c r="D6" s="355" t="s">
        <v>78</v>
      </c>
    </row>
    <row r="7" spans="1:4" s="7" customFormat="1" ht="14.25">
      <c r="A7" s="351"/>
      <c r="B7" s="10" t="s">
        <v>79</v>
      </c>
      <c r="C7" s="354"/>
      <c r="D7" s="356"/>
    </row>
    <row r="8" spans="1:4" s="7" customFormat="1" ht="15" thickBot="1">
      <c r="A8" s="65"/>
      <c r="B8" s="66"/>
      <c r="C8" s="67"/>
      <c r="D8" s="44"/>
    </row>
    <row r="9" spans="1:4" s="7" customFormat="1" ht="33.75" customHeight="1" thickTop="1">
      <c r="A9" s="357" t="s">
        <v>80</v>
      </c>
      <c r="B9" s="11" t="s">
        <v>44</v>
      </c>
      <c r="C9" s="360" t="s">
        <v>81</v>
      </c>
      <c r="D9" s="12" t="s">
        <v>82</v>
      </c>
    </row>
    <row r="10" spans="1:4" s="7" customFormat="1" ht="28.5">
      <c r="A10" s="358"/>
      <c r="B10" s="9" t="s">
        <v>45</v>
      </c>
      <c r="C10" s="361"/>
      <c r="D10" s="356" t="s">
        <v>83</v>
      </c>
    </row>
    <row r="11" spans="1:4" s="7" customFormat="1" ht="42.75">
      <c r="A11" s="358"/>
      <c r="B11" s="9" t="s">
        <v>84</v>
      </c>
      <c r="C11" s="361"/>
      <c r="D11" s="363"/>
    </row>
    <row r="12" spans="1:4" s="7" customFormat="1" ht="28.5">
      <c r="A12" s="358"/>
      <c r="B12" s="9" t="s">
        <v>85</v>
      </c>
      <c r="C12" s="361"/>
      <c r="D12" s="356" t="s">
        <v>86</v>
      </c>
    </row>
    <row r="13" spans="1:4" s="7" customFormat="1" ht="28.5">
      <c r="A13" s="359"/>
      <c r="B13" s="10" t="s">
        <v>46</v>
      </c>
      <c r="C13" s="362"/>
      <c r="D13" s="364"/>
    </row>
    <row r="14" spans="1:4" s="7" customFormat="1" ht="15" thickBot="1">
      <c r="A14" s="68"/>
      <c r="B14" s="66"/>
      <c r="C14" s="69"/>
      <c r="D14" s="70"/>
    </row>
    <row r="15" spans="1:4" s="7" customFormat="1" ht="15" thickTop="1">
      <c r="A15" s="344" t="s">
        <v>87</v>
      </c>
      <c r="B15" s="13" t="s">
        <v>48</v>
      </c>
      <c r="C15" s="347" t="s">
        <v>88</v>
      </c>
      <c r="D15" s="347"/>
    </row>
    <row r="16" spans="1:4" s="7" customFormat="1" ht="28.5">
      <c r="A16" s="345"/>
      <c r="B16" s="9" t="s">
        <v>89</v>
      </c>
      <c r="C16" s="347"/>
      <c r="D16" s="347"/>
    </row>
    <row r="17" spans="1:4" s="7" customFormat="1" ht="28.5">
      <c r="A17" s="346"/>
      <c r="B17" s="10" t="s">
        <v>90</v>
      </c>
      <c r="C17" s="347"/>
      <c r="D17" s="347"/>
    </row>
  </sheetData>
  <sheetProtection/>
  <mergeCells count="10">
    <mergeCell ref="A15:A17"/>
    <mergeCell ref="C15:D17"/>
    <mergeCell ref="A1:D1"/>
    <mergeCell ref="A3:A7"/>
    <mergeCell ref="C3:C7"/>
    <mergeCell ref="D6:D7"/>
    <mergeCell ref="A9:A13"/>
    <mergeCell ref="C9:C13"/>
    <mergeCell ref="D10:D11"/>
    <mergeCell ref="D12:D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57421875" style="2" customWidth="1"/>
    <col min="2" max="2" width="72.7109375" style="2" customWidth="1"/>
    <col min="3" max="3" width="9.140625" style="2" customWidth="1"/>
    <col min="4" max="4" width="12.421875" style="2" customWidth="1"/>
    <col min="5" max="5" width="8.421875" style="2" customWidth="1"/>
    <col min="6" max="6" width="16.7109375" style="2" customWidth="1"/>
    <col min="7" max="16384" width="9.140625" style="2" customWidth="1"/>
  </cols>
  <sheetData>
    <row r="1" spans="1:6" ht="27" customHeight="1">
      <c r="A1" s="82" t="s">
        <v>91</v>
      </c>
      <c r="B1" s="84" t="s">
        <v>353</v>
      </c>
      <c r="C1" s="365" t="s">
        <v>92</v>
      </c>
      <c r="D1" s="365"/>
      <c r="E1" s="365"/>
      <c r="F1" s="365"/>
    </row>
    <row r="2" spans="1:6" s="15" customFormat="1" ht="75" customHeight="1">
      <c r="A2" s="366" t="s">
        <v>93</v>
      </c>
      <c r="B2" s="368" t="s">
        <v>94</v>
      </c>
      <c r="C2" s="14" t="s">
        <v>95</v>
      </c>
      <c r="D2" s="14" t="s">
        <v>96</v>
      </c>
      <c r="E2" s="14" t="s">
        <v>97</v>
      </c>
      <c r="F2" s="14" t="s">
        <v>98</v>
      </c>
    </row>
    <row r="3" spans="1:6" s="18" customFormat="1" ht="36">
      <c r="A3" s="367"/>
      <c r="B3" s="369"/>
      <c r="C3" s="16"/>
      <c r="D3" s="16" t="s">
        <v>99</v>
      </c>
      <c r="E3" s="17" t="s">
        <v>49</v>
      </c>
      <c r="F3" s="16" t="s">
        <v>100</v>
      </c>
    </row>
    <row r="4" spans="1:6" ht="60">
      <c r="A4" s="19" t="s">
        <v>101</v>
      </c>
      <c r="B4" s="20" t="s">
        <v>102</v>
      </c>
      <c r="C4" s="20" t="s">
        <v>103</v>
      </c>
      <c r="D4" s="20" t="s">
        <v>104</v>
      </c>
      <c r="E4" s="21" t="s">
        <v>105</v>
      </c>
      <c r="F4" s="20" t="s">
        <v>106</v>
      </c>
    </row>
    <row r="5" spans="1:6" ht="75">
      <c r="A5" s="19" t="s">
        <v>107</v>
      </c>
      <c r="B5" s="20" t="s">
        <v>108</v>
      </c>
      <c r="C5" s="20" t="s">
        <v>109</v>
      </c>
      <c r="D5" s="20" t="s">
        <v>104</v>
      </c>
      <c r="E5" s="21" t="s">
        <v>110</v>
      </c>
      <c r="F5" s="20" t="s">
        <v>111</v>
      </c>
    </row>
    <row r="6" spans="1:6" ht="45">
      <c r="A6" s="19" t="s">
        <v>112</v>
      </c>
      <c r="B6" s="20" t="s">
        <v>113</v>
      </c>
      <c r="C6" s="20" t="s">
        <v>114</v>
      </c>
      <c r="D6" s="20" t="s">
        <v>104</v>
      </c>
      <c r="E6" s="21" t="s">
        <v>110</v>
      </c>
      <c r="F6" s="20" t="s">
        <v>111</v>
      </c>
    </row>
    <row r="7" spans="1:6" ht="60">
      <c r="A7" s="19" t="s">
        <v>115</v>
      </c>
      <c r="B7" s="20" t="s">
        <v>116</v>
      </c>
      <c r="C7" s="22" t="s">
        <v>103</v>
      </c>
      <c r="D7" s="20" t="s">
        <v>104</v>
      </c>
      <c r="E7" s="21" t="s">
        <v>110</v>
      </c>
      <c r="F7" s="20" t="s">
        <v>111</v>
      </c>
    </row>
    <row r="8" spans="1:6" ht="30">
      <c r="A8" s="19" t="s">
        <v>117</v>
      </c>
      <c r="B8" s="20" t="s">
        <v>118</v>
      </c>
      <c r="C8" s="20" t="s">
        <v>109</v>
      </c>
      <c r="D8" s="20" t="s">
        <v>104</v>
      </c>
      <c r="E8" s="21" t="s">
        <v>110</v>
      </c>
      <c r="F8" s="20" t="s">
        <v>111</v>
      </c>
    </row>
    <row r="9" spans="1:6" ht="60">
      <c r="A9" s="19" t="s">
        <v>119</v>
      </c>
      <c r="B9" s="20" t="s">
        <v>120</v>
      </c>
      <c r="C9" s="23" t="s">
        <v>109</v>
      </c>
      <c r="D9" s="20" t="s">
        <v>104</v>
      </c>
      <c r="E9" s="21" t="s">
        <v>121</v>
      </c>
      <c r="F9" s="20" t="s">
        <v>106</v>
      </c>
    </row>
    <row r="10" spans="1:6" ht="45">
      <c r="A10" s="19" t="s">
        <v>122</v>
      </c>
      <c r="B10" s="20" t="s">
        <v>123</v>
      </c>
      <c r="C10" s="20" t="s">
        <v>124</v>
      </c>
      <c r="D10" s="20" t="s">
        <v>125</v>
      </c>
      <c r="E10" s="21" t="s">
        <v>126</v>
      </c>
      <c r="F10" s="20" t="s">
        <v>106</v>
      </c>
    </row>
    <row r="11" spans="1:6" ht="60">
      <c r="A11" s="19" t="s">
        <v>127</v>
      </c>
      <c r="B11" s="24" t="s">
        <v>128</v>
      </c>
      <c r="C11" s="20" t="s">
        <v>129</v>
      </c>
      <c r="D11" s="20" t="s">
        <v>104</v>
      </c>
      <c r="E11" s="21" t="s">
        <v>130</v>
      </c>
      <c r="F11" s="20" t="s">
        <v>106</v>
      </c>
    </row>
    <row r="12" spans="1:6" ht="60">
      <c r="A12" s="19" t="s">
        <v>131</v>
      </c>
      <c r="B12" s="20" t="s">
        <v>132</v>
      </c>
      <c r="C12" s="20" t="s">
        <v>133</v>
      </c>
      <c r="D12" s="20" t="s">
        <v>125</v>
      </c>
      <c r="E12" s="21" t="s">
        <v>130</v>
      </c>
      <c r="F12" s="20" t="s">
        <v>111</v>
      </c>
    </row>
    <row r="13" spans="1:6" ht="60">
      <c r="A13" s="19" t="s">
        <v>134</v>
      </c>
      <c r="B13" s="20" t="s">
        <v>135</v>
      </c>
      <c r="C13" s="20" t="s">
        <v>136</v>
      </c>
      <c r="D13" s="20" t="s">
        <v>137</v>
      </c>
      <c r="E13" s="21" t="s">
        <v>130</v>
      </c>
      <c r="F13" s="20" t="s">
        <v>106</v>
      </c>
    </row>
    <row r="14" spans="1:6" ht="60">
      <c r="A14" s="19" t="s">
        <v>138</v>
      </c>
      <c r="B14" s="20" t="s">
        <v>139</v>
      </c>
      <c r="C14" s="20" t="s">
        <v>133</v>
      </c>
      <c r="D14" s="20" t="s">
        <v>125</v>
      </c>
      <c r="E14" s="21" t="s">
        <v>140</v>
      </c>
      <c r="F14" s="20" t="s">
        <v>111</v>
      </c>
    </row>
    <row r="15" spans="1:6" ht="45">
      <c r="A15" s="19" t="s">
        <v>141</v>
      </c>
      <c r="B15" s="20" t="s">
        <v>142</v>
      </c>
      <c r="C15" s="20" t="s">
        <v>109</v>
      </c>
      <c r="D15" s="20" t="s">
        <v>104</v>
      </c>
      <c r="E15" s="21" t="s">
        <v>143</v>
      </c>
      <c r="F15" s="20" t="s">
        <v>106</v>
      </c>
    </row>
    <row r="16" spans="1:6" ht="45">
      <c r="A16" s="19" t="s">
        <v>144</v>
      </c>
      <c r="B16" s="20" t="s">
        <v>145</v>
      </c>
      <c r="C16" s="20" t="s">
        <v>146</v>
      </c>
      <c r="D16" s="20" t="s">
        <v>104</v>
      </c>
      <c r="E16" s="21" t="s">
        <v>147</v>
      </c>
      <c r="F16" s="20" t="s">
        <v>111</v>
      </c>
    </row>
    <row r="17" spans="1:6" ht="15">
      <c r="A17" s="25"/>
      <c r="B17" s="20"/>
      <c r="C17" s="20"/>
      <c r="D17" s="20"/>
      <c r="E17" s="20"/>
      <c r="F17" s="20"/>
    </row>
    <row r="18" spans="1:6" ht="15">
      <c r="A18" s="25"/>
      <c r="B18" s="20"/>
      <c r="C18" s="20"/>
      <c r="D18" s="20"/>
      <c r="E18" s="20"/>
      <c r="F18" s="20"/>
    </row>
    <row r="19" spans="1:6" ht="15">
      <c r="A19" s="25"/>
      <c r="B19" s="20"/>
      <c r="C19" s="20"/>
      <c r="D19" s="20"/>
      <c r="E19" s="20"/>
      <c r="F19" s="20"/>
    </row>
    <row r="20" spans="1:6" ht="15">
      <c r="A20" s="25"/>
      <c r="B20" s="20"/>
      <c r="C20" s="20"/>
      <c r="D20" s="20"/>
      <c r="E20" s="20"/>
      <c r="F20" s="20"/>
    </row>
    <row r="21" spans="1:6" ht="15">
      <c r="A21" s="26"/>
      <c r="B21" s="27"/>
      <c r="C21" s="27"/>
      <c r="D21" s="27"/>
      <c r="E21" s="27"/>
      <c r="F21" s="27"/>
    </row>
    <row r="22" spans="1:6" ht="15">
      <c r="A22" s="26"/>
      <c r="B22" s="27"/>
      <c r="C22" s="27"/>
      <c r="D22" s="27"/>
      <c r="E22" s="27"/>
      <c r="F22" s="27"/>
    </row>
    <row r="23" spans="1:6" ht="15">
      <c r="A23" s="26"/>
      <c r="B23" s="27"/>
      <c r="C23" s="27"/>
      <c r="D23" s="27"/>
      <c r="E23" s="27"/>
      <c r="F23" s="27"/>
    </row>
    <row r="24" spans="1:6" ht="15">
      <c r="A24" s="28"/>
      <c r="B24" s="29"/>
      <c r="C24" s="29"/>
      <c r="D24" s="29"/>
      <c r="E24" s="29"/>
      <c r="F24" s="29"/>
    </row>
  </sheetData>
  <sheetProtection/>
  <mergeCells count="3">
    <mergeCell ref="C1:F1"/>
    <mergeCell ref="A2:A3"/>
    <mergeCell ref="B2:B3"/>
  </mergeCells>
  <hyperlinks>
    <hyperlink ref="E3" location="CÉLOK!A1" display="CÉLOK!A1"/>
    <hyperlink ref="E4" location="CÉLOK!A1" display="É/1."/>
    <hyperlink ref="E11" location="CÉLOK!A1" display="É/4."/>
    <hyperlink ref="E16" location="CÉLOK!A1" display="É/5. "/>
    <hyperlink ref="E6" location="CÉLOK!A1" display="É/2."/>
    <hyperlink ref="E7" location="CÉLOK!A1" display="É/2."/>
    <hyperlink ref="E8" location="CÉLOK!A1" display="É/2."/>
    <hyperlink ref="E10" location="CÉLOK!A1" display="É/3."/>
    <hyperlink ref="E12" location="CÉLOK!A1" display="É/4."/>
    <hyperlink ref="E15" location="CÉLOK!A1" display="É/4."/>
    <hyperlink ref="E13" location="CÉLOK!A1" display="É/4."/>
    <hyperlink ref="E9" location="CÉLOK!A1" display="CÉLOK!A1"/>
    <hyperlink ref="E14" location="CÉLOK!A1" display="CÉLOK!A1"/>
    <hyperlink ref="B1" location="'Eredmények, hatás'!D47" display="Vissza az EREDMÉNYEK,HATÁS adatlapra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2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7.57421875" style="2" bestFit="1" customWidth="1"/>
    <col min="2" max="2" width="72.7109375" style="2" customWidth="1"/>
    <col min="3" max="3" width="10.57421875" style="2" customWidth="1"/>
    <col min="4" max="4" width="12.421875" style="2" customWidth="1"/>
    <col min="5" max="5" width="8.421875" style="2" customWidth="1"/>
    <col min="6" max="6" width="16.7109375" style="2" customWidth="1"/>
    <col min="7" max="16384" width="9.140625" style="2" customWidth="1"/>
  </cols>
  <sheetData>
    <row r="1" spans="1:6" ht="27" customHeight="1">
      <c r="A1" s="82" t="s">
        <v>91</v>
      </c>
      <c r="B1" s="84" t="s">
        <v>353</v>
      </c>
      <c r="C1" s="365" t="s">
        <v>92</v>
      </c>
      <c r="D1" s="365"/>
      <c r="E1" s="365"/>
      <c r="F1" s="365"/>
    </row>
    <row r="2" spans="1:6" s="15" customFormat="1" ht="45" customHeight="1">
      <c r="A2" s="370" t="s">
        <v>93</v>
      </c>
      <c r="B2" s="372" t="s">
        <v>94</v>
      </c>
      <c r="C2" s="30" t="s">
        <v>95</v>
      </c>
      <c r="D2" s="30" t="s">
        <v>96</v>
      </c>
      <c r="E2" s="30" t="s">
        <v>97</v>
      </c>
      <c r="F2" s="30" t="s">
        <v>98</v>
      </c>
    </row>
    <row r="3" spans="1:6" s="18" customFormat="1" ht="36">
      <c r="A3" s="371"/>
      <c r="B3" s="373"/>
      <c r="C3" s="31"/>
      <c r="D3" s="31" t="s">
        <v>99</v>
      </c>
      <c r="E3" s="32" t="s">
        <v>49</v>
      </c>
      <c r="F3" s="31" t="s">
        <v>100</v>
      </c>
    </row>
    <row r="4" spans="1:6" ht="75">
      <c r="A4" s="19" t="s">
        <v>148</v>
      </c>
      <c r="B4" s="20" t="s">
        <v>149</v>
      </c>
      <c r="C4" s="20" t="s">
        <v>150</v>
      </c>
      <c r="D4" s="20" t="s">
        <v>104</v>
      </c>
      <c r="E4" s="21" t="s">
        <v>151</v>
      </c>
      <c r="F4" s="20" t="s">
        <v>111</v>
      </c>
    </row>
    <row r="5" spans="1:6" ht="45">
      <c r="A5" s="19" t="s">
        <v>152</v>
      </c>
      <c r="B5" s="20" t="s">
        <v>153</v>
      </c>
      <c r="C5" s="20" t="s">
        <v>103</v>
      </c>
      <c r="D5" s="20" t="s">
        <v>137</v>
      </c>
      <c r="E5" s="21" t="s">
        <v>151</v>
      </c>
      <c r="F5" s="20" t="s">
        <v>111</v>
      </c>
    </row>
    <row r="6" spans="1:6" ht="30">
      <c r="A6" s="19" t="s">
        <v>154</v>
      </c>
      <c r="B6" s="20" t="s">
        <v>155</v>
      </c>
      <c r="C6" s="20" t="s">
        <v>103</v>
      </c>
      <c r="D6" s="20" t="s">
        <v>137</v>
      </c>
      <c r="E6" s="21" t="s">
        <v>156</v>
      </c>
      <c r="F6" s="20" t="s">
        <v>111</v>
      </c>
    </row>
    <row r="7" spans="1:6" ht="45">
      <c r="A7" s="19" t="s">
        <v>157</v>
      </c>
      <c r="B7" s="20" t="s">
        <v>158</v>
      </c>
      <c r="C7" s="20" t="s">
        <v>103</v>
      </c>
      <c r="D7" s="20" t="s">
        <v>104</v>
      </c>
      <c r="E7" s="21" t="s">
        <v>159</v>
      </c>
      <c r="F7" s="20" t="s">
        <v>111</v>
      </c>
    </row>
    <row r="8" spans="1:6" ht="90">
      <c r="A8" s="19" t="s">
        <v>160</v>
      </c>
      <c r="B8" s="20" t="s">
        <v>161</v>
      </c>
      <c r="C8" s="20" t="s">
        <v>162</v>
      </c>
      <c r="D8" s="20" t="s">
        <v>137</v>
      </c>
      <c r="E8" s="21" t="s">
        <v>159</v>
      </c>
      <c r="F8" s="20" t="s">
        <v>106</v>
      </c>
    </row>
    <row r="9" spans="1:6" ht="45">
      <c r="A9" s="19" t="s">
        <v>163</v>
      </c>
      <c r="B9" s="20" t="s">
        <v>164</v>
      </c>
      <c r="C9" s="20" t="s">
        <v>103</v>
      </c>
      <c r="D9" s="20" t="s">
        <v>104</v>
      </c>
      <c r="E9" s="21" t="s">
        <v>159</v>
      </c>
      <c r="F9" s="20" t="s">
        <v>111</v>
      </c>
    </row>
    <row r="10" spans="1:6" ht="30">
      <c r="A10" s="19" t="s">
        <v>165</v>
      </c>
      <c r="B10" s="20" t="s">
        <v>166</v>
      </c>
      <c r="C10" s="20" t="s">
        <v>124</v>
      </c>
      <c r="D10" s="20" t="s">
        <v>137</v>
      </c>
      <c r="E10" s="21" t="s">
        <v>159</v>
      </c>
      <c r="F10" s="20" t="s">
        <v>111</v>
      </c>
    </row>
    <row r="11" spans="1:6" ht="30">
      <c r="A11" s="19" t="s">
        <v>167</v>
      </c>
      <c r="B11" s="20" t="s">
        <v>168</v>
      </c>
      <c r="C11" s="20" t="s">
        <v>150</v>
      </c>
      <c r="D11" s="20" t="s">
        <v>104</v>
      </c>
      <c r="E11" s="21" t="s">
        <v>159</v>
      </c>
      <c r="F11" s="20" t="s">
        <v>106</v>
      </c>
    </row>
    <row r="12" spans="1:6" ht="30">
      <c r="A12" s="19" t="s">
        <v>169</v>
      </c>
      <c r="B12" s="20" t="s">
        <v>170</v>
      </c>
      <c r="C12" s="20" t="s">
        <v>103</v>
      </c>
      <c r="D12" s="20" t="s">
        <v>104</v>
      </c>
      <c r="E12" s="21" t="s">
        <v>159</v>
      </c>
      <c r="F12" s="20" t="s">
        <v>106</v>
      </c>
    </row>
    <row r="13" spans="1:6" ht="45">
      <c r="A13" s="19" t="s">
        <v>171</v>
      </c>
      <c r="B13" s="20" t="s">
        <v>172</v>
      </c>
      <c r="C13" s="20" t="s">
        <v>173</v>
      </c>
      <c r="D13" s="20" t="s">
        <v>137</v>
      </c>
      <c r="E13" s="21" t="s">
        <v>174</v>
      </c>
      <c r="F13" s="20" t="s">
        <v>106</v>
      </c>
    </row>
    <row r="14" spans="1:6" ht="45">
      <c r="A14" s="19" t="s">
        <v>175</v>
      </c>
      <c r="B14" s="20" t="s">
        <v>176</v>
      </c>
      <c r="C14" s="20" t="s">
        <v>109</v>
      </c>
      <c r="D14" s="20" t="s">
        <v>104</v>
      </c>
      <c r="E14" s="21" t="s">
        <v>177</v>
      </c>
      <c r="F14" s="20" t="s">
        <v>111</v>
      </c>
    </row>
    <row r="15" spans="1:6" ht="90">
      <c r="A15" s="19" t="s">
        <v>178</v>
      </c>
      <c r="B15" s="20" t="s">
        <v>179</v>
      </c>
      <c r="C15" s="23" t="s">
        <v>180</v>
      </c>
      <c r="D15" s="20" t="s">
        <v>104</v>
      </c>
      <c r="E15" s="21" t="s">
        <v>181</v>
      </c>
      <c r="F15" s="20" t="s">
        <v>111</v>
      </c>
    </row>
    <row r="16" spans="1:6" ht="60">
      <c r="A16" s="19" t="s">
        <v>141</v>
      </c>
      <c r="B16" s="20" t="s">
        <v>182</v>
      </c>
      <c r="C16" s="20" t="s">
        <v>109</v>
      </c>
      <c r="D16" s="20" t="s">
        <v>104</v>
      </c>
      <c r="E16" s="21" t="s">
        <v>183</v>
      </c>
      <c r="F16" s="20" t="s">
        <v>111</v>
      </c>
    </row>
    <row r="17" spans="1:6" ht="45">
      <c r="A17" s="19" t="s">
        <v>184</v>
      </c>
      <c r="B17" s="20" t="s">
        <v>185</v>
      </c>
      <c r="C17" s="20" t="s">
        <v>109</v>
      </c>
      <c r="D17" s="20" t="s">
        <v>137</v>
      </c>
      <c r="E17" s="21" t="s">
        <v>183</v>
      </c>
      <c r="F17" s="20" t="s">
        <v>111</v>
      </c>
    </row>
    <row r="18" spans="1:6" ht="75">
      <c r="A18" s="19" t="s">
        <v>186</v>
      </c>
      <c r="B18" s="20" t="s">
        <v>187</v>
      </c>
      <c r="C18" s="20" t="s">
        <v>109</v>
      </c>
      <c r="D18" s="20" t="s">
        <v>137</v>
      </c>
      <c r="E18" s="21" t="s">
        <v>183</v>
      </c>
      <c r="F18" s="20" t="s">
        <v>111</v>
      </c>
    </row>
    <row r="19" spans="1:6" ht="15">
      <c r="A19" s="25"/>
      <c r="B19" s="20"/>
      <c r="C19" s="20"/>
      <c r="D19" s="20"/>
      <c r="E19" s="20"/>
      <c r="F19" s="20"/>
    </row>
    <row r="20" spans="1:6" ht="15">
      <c r="A20" s="25"/>
      <c r="B20" s="20"/>
      <c r="C20" s="20"/>
      <c r="D20" s="20"/>
      <c r="E20" s="20"/>
      <c r="F20" s="20"/>
    </row>
    <row r="21" spans="1:6" ht="15">
      <c r="A21" s="26"/>
      <c r="B21" s="27"/>
      <c r="C21" s="27"/>
      <c r="D21" s="27"/>
      <c r="E21" s="27"/>
      <c r="F21" s="27"/>
    </row>
    <row r="22" spans="1:6" ht="15">
      <c r="A22" s="26"/>
      <c r="B22" s="27"/>
      <c r="C22" s="27"/>
      <c r="D22" s="27"/>
      <c r="E22" s="27"/>
      <c r="F22" s="27"/>
    </row>
    <row r="23" spans="1:6" ht="15">
      <c r="A23" s="26"/>
      <c r="B23" s="27"/>
      <c r="C23" s="27"/>
      <c r="D23" s="27"/>
      <c r="E23" s="27"/>
      <c r="F23" s="27"/>
    </row>
    <row r="24" spans="1:6" ht="15">
      <c r="A24" s="28"/>
      <c r="B24" s="29"/>
      <c r="C24" s="29"/>
      <c r="D24" s="29"/>
      <c r="E24" s="29"/>
      <c r="F24" s="29"/>
    </row>
  </sheetData>
  <sheetProtection/>
  <mergeCells count="3">
    <mergeCell ref="C1:F1"/>
    <mergeCell ref="A2:A3"/>
    <mergeCell ref="B2:B3"/>
  </mergeCells>
  <hyperlinks>
    <hyperlink ref="E3" location="CÉLOK!A1" display="CÉLOK!A1"/>
    <hyperlink ref="E18" location="CÉLOK!A1" display="É/1."/>
    <hyperlink ref="E17" location="CÉLOK!A1" display="É/4."/>
    <hyperlink ref="E14" location="CÉLOK!A1" display="É/5. "/>
    <hyperlink ref="E10" location="CÉLOK!A1" display="É/2."/>
    <hyperlink ref="E7" location="CÉLOK!A1" display="É/2."/>
    <hyperlink ref="E4" location="CÉLOK!A1" display="É/2."/>
    <hyperlink ref="E12" location="CÉLOK!A1" display="É/3."/>
    <hyperlink ref="E13" location="CÉLOK!A1" display="É/4."/>
    <hyperlink ref="E16" location="CÉLOK!A1" display="É/4."/>
    <hyperlink ref="E5" location="CÉLOK!A1" display="É/4."/>
    <hyperlink ref="E15" location="CÉLOK!A1" display="CÉLOK!A1"/>
    <hyperlink ref="E8" location="CÉLOK!A1" display="CÉLOK!A1"/>
    <hyperlink ref="E6" location="CÉLOK!A1" display="FÉ/1. és FÉ/2."/>
    <hyperlink ref="E9" location="CÉLOK!A1" display="FÉ/2."/>
    <hyperlink ref="E11" location="CÉLOK!A1" display="É/2."/>
    <hyperlink ref="B1" location="'Eredmények, hatás'!D47" display="Vissza az EREDMÉNYEK,HATÁS adatlapr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</dc:creator>
  <cp:keywords/>
  <dc:description/>
  <cp:lastModifiedBy>BCSDH</cp:lastModifiedBy>
  <cp:lastPrinted>2017-06-01T14:18:05Z</cp:lastPrinted>
  <dcterms:created xsi:type="dcterms:W3CDTF">2011-05-17T18:05:58Z</dcterms:created>
  <dcterms:modified xsi:type="dcterms:W3CDTF">2017-06-01T14:18:18Z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